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reider\switchdrive\Central Environmental Laboratory\Cours\ENV-300 2024\"/>
    </mc:Choice>
  </mc:AlternateContent>
  <xr:revisionPtr revIDLastSave="0" documentId="8_{26748AF7-B5AD-4E15-B918-8E720AFF1883}" xr6:coauthVersionLast="47" xr6:coauthVersionMax="47" xr10:uidLastSave="{00000000-0000-0000-0000-000000000000}"/>
  <bookViews>
    <workbookView xWindow="-28920" yWindow="-60" windowWidth="29040" windowHeight="17640" xr2:uid="{00000000-000D-0000-FFFF-FFFF00000000}"/>
  </bookViews>
  <sheets>
    <sheet name="Résultats" sheetId="1" r:id="rId1"/>
    <sheet name="QA-QC" sheetId="4" r:id="rId2"/>
    <sheet name="Feuil1" sheetId="3" state="hidden" r:id="rId3"/>
  </sheets>
  <definedNames>
    <definedName name="_xlnm._FilterDatabase" localSheetId="2" hidden="1">Feuil1!$A$1:$C$1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3" i="4" l="1"/>
  <c r="R74" i="4" s="1"/>
  <c r="R72" i="4"/>
  <c r="R71" i="4"/>
  <c r="R70" i="4"/>
  <c r="R69" i="4"/>
  <c r="R68" i="4"/>
  <c r="Q66" i="4"/>
  <c r="P66" i="4"/>
  <c r="S58" i="4"/>
  <c r="J73" i="4"/>
  <c r="K74" i="4" s="1"/>
  <c r="K72" i="4"/>
  <c r="K71" i="4"/>
  <c r="K70" i="4"/>
  <c r="K69" i="4"/>
  <c r="K68" i="4"/>
  <c r="J66" i="4"/>
  <c r="I66" i="4"/>
  <c r="L58" i="4"/>
  <c r="C73" i="4"/>
  <c r="D74" i="4" s="1"/>
  <c r="D72" i="4"/>
  <c r="D71" i="4"/>
  <c r="D70" i="4"/>
  <c r="D69" i="4"/>
  <c r="D68" i="4"/>
  <c r="C66" i="4"/>
  <c r="B66" i="4"/>
  <c r="E58" i="4"/>
  <c r="X30" i="4"/>
  <c r="Y31" i="4" s="1"/>
  <c r="Y29" i="4"/>
  <c r="Y28" i="4"/>
  <c r="Y27" i="4"/>
  <c r="Y26" i="4"/>
  <c r="Y25" i="4"/>
  <c r="X23" i="4"/>
  <c r="W23" i="4"/>
  <c r="Z15" i="4"/>
  <c r="Q30" i="4"/>
  <c r="R31" i="4" s="1"/>
  <c r="R29" i="4"/>
  <c r="R28" i="4"/>
  <c r="R27" i="4"/>
  <c r="R26" i="4"/>
  <c r="R25" i="4"/>
  <c r="Q23" i="4"/>
  <c r="P23" i="4"/>
  <c r="S15" i="4"/>
  <c r="J30" i="4"/>
  <c r="K31" i="4" s="1"/>
  <c r="K29" i="4"/>
  <c r="K28" i="4"/>
  <c r="K27" i="4"/>
  <c r="K26" i="4"/>
  <c r="K25" i="4"/>
  <c r="J23" i="4"/>
  <c r="I23" i="4"/>
  <c r="L15" i="4"/>
  <c r="E15" i="4" l="1"/>
  <c r="C23" i="4" l="1"/>
  <c r="B23" i="4"/>
  <c r="D26" i="4"/>
  <c r="D27" i="4"/>
  <c r="D28" i="4"/>
  <c r="D29" i="4"/>
  <c r="D25" i="4"/>
  <c r="C30" i="4" l="1"/>
  <c r="D31" i="4" s="1"/>
</calcChain>
</file>

<file path=xl/sharedStrings.xml><?xml version="1.0" encoding="utf-8"?>
<sst xmlns="http://schemas.openxmlformats.org/spreadsheetml/2006/main" count="596" uniqueCount="304">
  <si>
    <t>Date:</t>
  </si>
  <si>
    <t>Nom:</t>
  </si>
  <si>
    <t>Unité:</t>
  </si>
  <si>
    <t>N° Ech</t>
  </si>
  <si>
    <t>N° CTRL</t>
  </si>
  <si>
    <t>CTRL 1</t>
  </si>
  <si>
    <t>CTRL 2</t>
  </si>
  <si>
    <t>Valeur cible</t>
  </si>
  <si>
    <t>Valeur analysé</t>
  </si>
  <si>
    <t xml:space="preserve"> +/- 10%</t>
  </si>
  <si>
    <t>&lt; +/- 10%</t>
  </si>
  <si>
    <t>Commentaire:</t>
  </si>
  <si>
    <t>Date</t>
  </si>
  <si>
    <t>Signature du technicien</t>
  </si>
  <si>
    <t>Signature du responsable</t>
  </si>
  <si>
    <t>%</t>
  </si>
  <si>
    <t>Valeurs des QC</t>
  </si>
  <si>
    <t>Valeurs des blancs</t>
  </si>
  <si>
    <t>Blanc 1</t>
  </si>
  <si>
    <t>Blanc 2</t>
  </si>
  <si>
    <t>Blanc 3</t>
  </si>
  <si>
    <t>Blanc 4</t>
  </si>
  <si>
    <t>Blanc 5</t>
  </si>
  <si>
    <t>Recovery</t>
  </si>
  <si>
    <t>SD</t>
  </si>
  <si>
    <t>RSD%</t>
  </si>
  <si>
    <t>Calibration:</t>
  </si>
  <si>
    <t>Type:</t>
  </si>
  <si>
    <t>Coef:</t>
  </si>
  <si>
    <t>Nbr de point:</t>
  </si>
  <si>
    <t>Nbr ech</t>
  </si>
  <si>
    <t>Nbr CTRL</t>
  </si>
  <si>
    <t>Ratio</t>
  </si>
  <si>
    <t>Nom de l'élément chimique</t>
  </si>
  <si>
    <t>Symbole</t>
  </si>
  <si>
    <t>Nombre atomique</t>
  </si>
  <si>
    <t>Actinium</t>
  </si>
  <si>
    <t>Ac</t>
  </si>
  <si>
    <t>Aluminum</t>
  </si>
  <si>
    <t>Al</t>
  </si>
  <si>
    <t>Americium</t>
  </si>
  <si>
    <t>Am</t>
  </si>
  <si>
    <t>Antimoine</t>
  </si>
  <si>
    <t>Sb</t>
  </si>
  <si>
    <t>Argent</t>
  </si>
  <si>
    <t>Ag</t>
  </si>
  <si>
    <t>Argon</t>
  </si>
  <si>
    <t>Ar</t>
  </si>
  <si>
    <t>Arsenic</t>
  </si>
  <si>
    <t>As</t>
  </si>
  <si>
    <t>Astate</t>
  </si>
  <si>
    <t>At</t>
  </si>
  <si>
    <t>Azote</t>
  </si>
  <si>
    <t>N</t>
  </si>
  <si>
    <t>Baryum</t>
  </si>
  <si>
    <t>Ba</t>
  </si>
  <si>
    <t>Berkelium</t>
  </si>
  <si>
    <t>Bk</t>
  </si>
  <si>
    <t>Berryllium</t>
  </si>
  <si>
    <t>Be</t>
  </si>
  <si>
    <t>Bismuth</t>
  </si>
  <si>
    <t>Bi</t>
  </si>
  <si>
    <t>Bohrium</t>
  </si>
  <si>
    <t>Bh</t>
  </si>
  <si>
    <t>Bore</t>
  </si>
  <si>
    <t>B</t>
  </si>
  <si>
    <t>Brome</t>
  </si>
  <si>
    <t>Br</t>
  </si>
  <si>
    <t>Cadmium</t>
  </si>
  <si>
    <t>Cd</t>
  </si>
  <si>
    <t>Calcium</t>
  </si>
  <si>
    <t>Ca</t>
  </si>
  <si>
    <t>Californium</t>
  </si>
  <si>
    <t>Cf</t>
  </si>
  <si>
    <t>Carbone</t>
  </si>
  <si>
    <t>C</t>
  </si>
  <si>
    <t>Ceryum</t>
  </si>
  <si>
    <t>Ce</t>
  </si>
  <si>
    <t>Césium</t>
  </si>
  <si>
    <t>Cs</t>
  </si>
  <si>
    <t>Chlore</t>
  </si>
  <si>
    <t>Cl</t>
  </si>
  <si>
    <t>Chrome</t>
  </si>
  <si>
    <t>Cr</t>
  </si>
  <si>
    <t>Cobalt</t>
  </si>
  <si>
    <t>Co</t>
  </si>
  <si>
    <t>Cuivre</t>
  </si>
  <si>
    <t>Cu</t>
  </si>
  <si>
    <t>Curium</t>
  </si>
  <si>
    <t>Cm</t>
  </si>
  <si>
    <t>Darmstadtium</t>
  </si>
  <si>
    <t>Ds</t>
  </si>
  <si>
    <t>Dubnium</t>
  </si>
  <si>
    <t>Db</t>
  </si>
  <si>
    <t>Dysprosium</t>
  </si>
  <si>
    <t>Dy</t>
  </si>
  <si>
    <t>Einsteinium</t>
  </si>
  <si>
    <t>Es</t>
  </si>
  <si>
    <t>Erbium</t>
  </si>
  <si>
    <t>Er</t>
  </si>
  <si>
    <t>Etain</t>
  </si>
  <si>
    <t>Sn</t>
  </si>
  <si>
    <t>Europium</t>
  </si>
  <si>
    <t>Eu</t>
  </si>
  <si>
    <t>Fer</t>
  </si>
  <si>
    <t>Fe</t>
  </si>
  <si>
    <t>Fermium</t>
  </si>
  <si>
    <t>Fm</t>
  </si>
  <si>
    <t>Fluor</t>
  </si>
  <si>
    <t>F</t>
  </si>
  <si>
    <t>Francium</t>
  </si>
  <si>
    <t>Fr</t>
  </si>
  <si>
    <t>Gadolinium</t>
  </si>
  <si>
    <t>Gd</t>
  </si>
  <si>
    <t>Gallium</t>
  </si>
  <si>
    <t>Ga</t>
  </si>
  <si>
    <t>Germanium</t>
  </si>
  <si>
    <t>Ge</t>
  </si>
  <si>
    <t>Hafnium</t>
  </si>
  <si>
    <t>Hf</t>
  </si>
  <si>
    <t>Hassium</t>
  </si>
  <si>
    <t>Hs</t>
  </si>
  <si>
    <t>Hélium</t>
  </si>
  <si>
    <t>He</t>
  </si>
  <si>
    <t>Holmium</t>
  </si>
  <si>
    <t>Ho</t>
  </si>
  <si>
    <t>Hydrogène</t>
  </si>
  <si>
    <t>H</t>
  </si>
  <si>
    <t>Indium</t>
  </si>
  <si>
    <t>In</t>
  </si>
  <si>
    <t>Iode</t>
  </si>
  <si>
    <t>I</t>
  </si>
  <si>
    <t>Iridium</t>
  </si>
  <si>
    <t>Ir</t>
  </si>
  <si>
    <t>Krypton</t>
  </si>
  <si>
    <t>Kr</t>
  </si>
  <si>
    <t>Lanthane</t>
  </si>
  <si>
    <t>La</t>
  </si>
  <si>
    <t>Lawrencium</t>
  </si>
  <si>
    <t>Lr</t>
  </si>
  <si>
    <t>Lithium</t>
  </si>
  <si>
    <t>Li</t>
  </si>
  <si>
    <t>Lutetium</t>
  </si>
  <si>
    <t>Lu</t>
  </si>
  <si>
    <t>Magnésium</t>
  </si>
  <si>
    <t>Mg</t>
  </si>
  <si>
    <t>Manganèse</t>
  </si>
  <si>
    <t>Mn</t>
  </si>
  <si>
    <t>Meitnerium</t>
  </si>
  <si>
    <t>Mt</t>
  </si>
  <si>
    <t>Mendelevium</t>
  </si>
  <si>
    <t>Md</t>
  </si>
  <si>
    <t>Mercure</t>
  </si>
  <si>
    <t>Hg</t>
  </si>
  <si>
    <t>Molybdène</t>
  </si>
  <si>
    <t>Mo</t>
  </si>
  <si>
    <t>Neodym</t>
  </si>
  <si>
    <t>Nd</t>
  </si>
  <si>
    <t>Néon</t>
  </si>
  <si>
    <t>Ne</t>
  </si>
  <si>
    <t>Neptunium</t>
  </si>
  <si>
    <t>Np</t>
  </si>
  <si>
    <t>Nickel</t>
  </si>
  <si>
    <t>Ni</t>
  </si>
  <si>
    <t>Niobium</t>
  </si>
  <si>
    <t>Nb</t>
  </si>
  <si>
    <t>Nobelium</t>
  </si>
  <si>
    <t>No</t>
  </si>
  <si>
    <t>Osmium</t>
  </si>
  <si>
    <t>Os</t>
  </si>
  <si>
    <t>Or</t>
  </si>
  <si>
    <t>Au</t>
  </si>
  <si>
    <t>Oxygène</t>
  </si>
  <si>
    <t>O</t>
  </si>
  <si>
    <t>Palladium</t>
  </si>
  <si>
    <t>Pd</t>
  </si>
  <si>
    <t>Phosphore</t>
  </si>
  <si>
    <t>P</t>
  </si>
  <si>
    <t>Platine</t>
  </si>
  <si>
    <t>Pt</t>
  </si>
  <si>
    <t>Plomb</t>
  </si>
  <si>
    <t>Pb</t>
  </si>
  <si>
    <t>Plutonium</t>
  </si>
  <si>
    <t>Pu</t>
  </si>
  <si>
    <t>Polonium</t>
  </si>
  <si>
    <t>Po</t>
  </si>
  <si>
    <t>Potassium</t>
  </si>
  <si>
    <t>K</t>
  </si>
  <si>
    <t>Praséodyme</t>
  </si>
  <si>
    <t>Pr</t>
  </si>
  <si>
    <t>Promethium</t>
  </si>
  <si>
    <t>Pm</t>
  </si>
  <si>
    <t>Protactinium</t>
  </si>
  <si>
    <t>Pa</t>
  </si>
  <si>
    <t>Radium</t>
  </si>
  <si>
    <t>Ra</t>
  </si>
  <si>
    <t>Radon</t>
  </si>
  <si>
    <t>Rn</t>
  </si>
  <si>
    <t>Rhenium</t>
  </si>
  <si>
    <t>Re</t>
  </si>
  <si>
    <t>Rhodium</t>
  </si>
  <si>
    <t>Rh</t>
  </si>
  <si>
    <t>Rubidium</t>
  </si>
  <si>
    <t>Rb</t>
  </si>
  <si>
    <t>Ruthenium</t>
  </si>
  <si>
    <t>Ru</t>
  </si>
  <si>
    <t>Rutherfordium</t>
  </si>
  <si>
    <t>Rf</t>
  </si>
  <si>
    <t>Samarium</t>
  </si>
  <si>
    <t>Sm</t>
  </si>
  <si>
    <t>Scandium</t>
  </si>
  <si>
    <t>Sc</t>
  </si>
  <si>
    <t>Seaborgium</t>
  </si>
  <si>
    <t>Sg</t>
  </si>
  <si>
    <t>Sélénium</t>
  </si>
  <si>
    <t>Se</t>
  </si>
  <si>
    <t>Silicium</t>
  </si>
  <si>
    <t>Si</t>
  </si>
  <si>
    <t>Sodium</t>
  </si>
  <si>
    <t>Na</t>
  </si>
  <si>
    <t>Strontium</t>
  </si>
  <si>
    <t>Sr</t>
  </si>
  <si>
    <t>Soufre</t>
  </si>
  <si>
    <t>S</t>
  </si>
  <si>
    <t>Tantale</t>
  </si>
  <si>
    <t>Ta</t>
  </si>
  <si>
    <t>Technetium</t>
  </si>
  <si>
    <t>Tc</t>
  </si>
  <si>
    <t>Tellure</t>
  </si>
  <si>
    <t>Te</t>
  </si>
  <si>
    <t>Terbium</t>
  </si>
  <si>
    <t>Tb</t>
  </si>
  <si>
    <t>Thallium</t>
  </si>
  <si>
    <t>Tl</t>
  </si>
  <si>
    <t>Thorium</t>
  </si>
  <si>
    <t>Th</t>
  </si>
  <si>
    <t>Thulium</t>
  </si>
  <si>
    <t>Tm</t>
  </si>
  <si>
    <t>Titane</t>
  </si>
  <si>
    <t>Ti</t>
  </si>
  <si>
    <t>Tungstène</t>
  </si>
  <si>
    <t>W</t>
  </si>
  <si>
    <t>Ununbium</t>
  </si>
  <si>
    <t>Uub</t>
  </si>
  <si>
    <t>Ununhexium</t>
  </si>
  <si>
    <t>Uuh</t>
  </si>
  <si>
    <t>Ununoctium</t>
  </si>
  <si>
    <t>Uuo</t>
  </si>
  <si>
    <t>Ununpentium</t>
  </si>
  <si>
    <t>Uup</t>
  </si>
  <si>
    <t>Ununquadium</t>
  </si>
  <si>
    <t>Uuq</t>
  </si>
  <si>
    <t>Ununseptium</t>
  </si>
  <si>
    <t>Uus</t>
  </si>
  <si>
    <t>Ununtrium</t>
  </si>
  <si>
    <t>Uut</t>
  </si>
  <si>
    <t>Ununium</t>
  </si>
  <si>
    <t>Uuu</t>
  </si>
  <si>
    <t>Uranium</t>
  </si>
  <si>
    <t>U</t>
  </si>
  <si>
    <t>Vanadium</t>
  </si>
  <si>
    <t>V</t>
  </si>
  <si>
    <t>Xénon</t>
  </si>
  <si>
    <t>Xe</t>
  </si>
  <si>
    <t>Ytterbium</t>
  </si>
  <si>
    <t>Yb</t>
  </si>
  <si>
    <t>Yttrium</t>
  </si>
  <si>
    <t>Y</t>
  </si>
  <si>
    <t>Zinc</t>
  </si>
  <si>
    <t>Zn</t>
  </si>
  <si>
    <t>Zirconium</t>
  </si>
  <si>
    <t>Zr</t>
  </si>
  <si>
    <t>Mth interne:</t>
  </si>
  <si>
    <t>-</t>
  </si>
  <si>
    <t>Méthode</t>
  </si>
  <si>
    <t>OES01</t>
  </si>
  <si>
    <t>OES02</t>
  </si>
  <si>
    <t>OES03</t>
  </si>
  <si>
    <t>OES0102</t>
  </si>
  <si>
    <t>OES0103</t>
  </si>
  <si>
    <t>OES0203</t>
  </si>
  <si>
    <t>OES010203</t>
  </si>
  <si>
    <t>[mg/l]</t>
  </si>
  <si>
    <t>LOQ [mg/l]</t>
  </si>
  <si>
    <t>Résultats d'analyse ICP-OES</t>
  </si>
  <si>
    <t>La LOQ est recalculée selon la dilution utilisée lors de l'analyse des échantillons. LOQ (calibration) X facteur dilution. Attention aux unités.</t>
  </si>
  <si>
    <t>QA/QC ICP-OES</t>
  </si>
  <si>
    <t>CTRL 3</t>
  </si>
  <si>
    <t>CTRL 4</t>
  </si>
  <si>
    <t>CTRL 5</t>
  </si>
  <si>
    <t xml:space="preserve">Buehner Tima </t>
  </si>
  <si>
    <t>GR-Cel</t>
  </si>
  <si>
    <t>1M</t>
  </si>
  <si>
    <t>2M</t>
  </si>
  <si>
    <t>3P</t>
  </si>
  <si>
    <t>4M1</t>
  </si>
  <si>
    <t>4M2</t>
  </si>
  <si>
    <t>5M</t>
  </si>
  <si>
    <t>6C1</t>
  </si>
  <si>
    <t>7S1</t>
  </si>
  <si>
    <t>7S2</t>
  </si>
  <si>
    <t>8S</t>
  </si>
  <si>
    <t>&lt;loq</t>
  </si>
  <si>
    <t>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</si>
</sst>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9" fontId="0" fillId="0" borderId="1" xfId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10" fontId="0" fillId="0" borderId="1" xfId="1" applyNumberFormat="1" applyFont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0" xfId="0" applyFont="1"/>
    <xf numFmtId="0" fontId="0" fillId="0" borderId="0" xfId="0" applyFont="1"/>
    <xf numFmtId="0" fontId="0" fillId="2" borderId="1" xfId="0" applyFill="1" applyBorder="1"/>
    <xf numFmtId="165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14" fontId="0" fillId="0" borderId="1" xfId="0" applyNumberFormat="1" applyFill="1" applyBorder="1" applyAlignment="1">
      <alignment horizontal="left"/>
    </xf>
    <xf numFmtId="0" fontId="0" fillId="5" borderId="1" xfId="0" applyFill="1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4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34">
    <dxf>
      <font>
        <color rgb="FF9C000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5050"/>
        </patternFill>
      </fill>
    </dxf>
    <dxf>
      <font>
        <color rgb="FF9C0006"/>
      </font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35"/>
  <sheetViews>
    <sheetView tabSelected="1" zoomScaleNormal="100" workbookViewId="0">
      <selection activeCell="K11" sqref="K11"/>
    </sheetView>
  </sheetViews>
  <sheetFormatPr defaultColWidth="11.44140625" defaultRowHeight="14.4" x14ac:dyDescent="0.3"/>
  <sheetData>
    <row r="2" spans="1:19" ht="18" x14ac:dyDescent="0.35">
      <c r="A2" s="1" t="s">
        <v>284</v>
      </c>
      <c r="D2" s="1"/>
      <c r="G2" s="1"/>
      <c r="J2" s="1"/>
      <c r="M2" s="1"/>
      <c r="P2" s="1"/>
      <c r="S2" s="1"/>
    </row>
    <row r="3" spans="1:19" s="22" customFormat="1" x14ac:dyDescent="0.3">
      <c r="A3" s="15"/>
      <c r="D3" s="15"/>
      <c r="G3" s="15"/>
      <c r="J3" s="15"/>
      <c r="M3" s="15"/>
      <c r="P3" s="15"/>
      <c r="S3" s="15"/>
    </row>
    <row r="4" spans="1:19" x14ac:dyDescent="0.3">
      <c r="A4" s="7" t="s">
        <v>1</v>
      </c>
      <c r="B4" s="44" t="s">
        <v>290</v>
      </c>
      <c r="C4" s="44"/>
    </row>
    <row r="5" spans="1:19" x14ac:dyDescent="0.3">
      <c r="A5" s="7" t="s">
        <v>2</v>
      </c>
      <c r="B5" s="44" t="s">
        <v>291</v>
      </c>
      <c r="C5" s="44"/>
    </row>
    <row r="6" spans="1:19" x14ac:dyDescent="0.3">
      <c r="A6" s="7" t="s">
        <v>0</v>
      </c>
      <c r="B6" s="43">
        <v>45576</v>
      </c>
      <c r="C6" s="43"/>
    </row>
    <row r="8" spans="1:19" x14ac:dyDescent="0.3">
      <c r="A8" s="41" t="s">
        <v>3</v>
      </c>
      <c r="B8" s="19" t="s">
        <v>69</v>
      </c>
      <c r="C8" s="19" t="s">
        <v>85</v>
      </c>
      <c r="D8" s="19" t="s">
        <v>83</v>
      </c>
      <c r="E8" s="19" t="s">
        <v>87</v>
      </c>
      <c r="F8" s="19" t="s">
        <v>163</v>
      </c>
      <c r="G8" s="19" t="s">
        <v>181</v>
      </c>
      <c r="H8" s="19" t="s">
        <v>269</v>
      </c>
    </row>
    <row r="9" spans="1:19" x14ac:dyDescent="0.3">
      <c r="A9" s="42"/>
      <c r="B9" s="6" t="s">
        <v>282</v>
      </c>
      <c r="C9" s="35" t="s">
        <v>282</v>
      </c>
      <c r="D9" s="35" t="s">
        <v>282</v>
      </c>
      <c r="E9" s="35" t="s">
        <v>282</v>
      </c>
      <c r="F9" s="35" t="s">
        <v>282</v>
      </c>
      <c r="G9" s="36" t="s">
        <v>282</v>
      </c>
      <c r="H9" s="36" t="s">
        <v>282</v>
      </c>
    </row>
    <row r="10" spans="1:19" x14ac:dyDescent="0.3">
      <c r="A10" s="33" t="s">
        <v>292</v>
      </c>
      <c r="B10" s="38">
        <v>6.0100000000000001E-2</v>
      </c>
      <c r="C10" s="38">
        <v>0.2387</v>
      </c>
      <c r="D10" s="38">
        <v>0.86029999999999995</v>
      </c>
      <c r="E10" s="38">
        <v>0.83360000000000001</v>
      </c>
      <c r="F10" s="38">
        <v>0.94179999999999997</v>
      </c>
      <c r="G10" s="38">
        <v>0.62329999999999997</v>
      </c>
      <c r="H10" s="25">
        <v>3.7810999999999999</v>
      </c>
    </row>
    <row r="11" spans="1:19" x14ac:dyDescent="0.3">
      <c r="A11" s="33" t="s">
        <v>293</v>
      </c>
      <c r="B11" s="38">
        <v>6.5699999999999995E-2</v>
      </c>
      <c r="C11" s="38">
        <v>0.2525</v>
      </c>
      <c r="D11" s="38">
        <v>0.88060000000000005</v>
      </c>
      <c r="E11" s="39">
        <v>1.016</v>
      </c>
      <c r="F11" s="39">
        <v>1.0156000000000001</v>
      </c>
      <c r="G11" s="38">
        <v>0.54990000000000006</v>
      </c>
      <c r="H11" s="25">
        <v>3.577</v>
      </c>
    </row>
    <row r="12" spans="1:19" x14ac:dyDescent="0.3">
      <c r="A12" s="33" t="s">
        <v>294</v>
      </c>
      <c r="B12" s="38">
        <v>9.1200000000000003E-2</v>
      </c>
      <c r="C12" s="38">
        <v>0.31929999999999997</v>
      </c>
      <c r="D12" s="39">
        <v>1.2430000000000001</v>
      </c>
      <c r="E12" s="39">
        <v>1.5146999999999999</v>
      </c>
      <c r="F12" s="39">
        <v>1.4693000000000001</v>
      </c>
      <c r="G12" s="39">
        <v>1.4683999999999999</v>
      </c>
      <c r="H12" s="40">
        <v>13.7165</v>
      </c>
    </row>
    <row r="13" spans="1:19" x14ac:dyDescent="0.3">
      <c r="A13" s="33" t="s">
        <v>295</v>
      </c>
      <c r="B13" s="38">
        <v>7.2700000000000001E-2</v>
      </c>
      <c r="C13" s="38">
        <v>0.30380000000000001</v>
      </c>
      <c r="D13" s="38">
        <v>0.98499999999999999</v>
      </c>
      <c r="E13" s="39">
        <v>1.5428999999999999</v>
      </c>
      <c r="F13" s="39">
        <v>1.179</v>
      </c>
      <c r="G13" s="38">
        <v>0.65159999999999996</v>
      </c>
      <c r="H13" s="25">
        <v>4.2904999999999998</v>
      </c>
    </row>
    <row r="14" spans="1:19" x14ac:dyDescent="0.3">
      <c r="A14" s="33" t="s">
        <v>296</v>
      </c>
      <c r="B14" s="38">
        <v>6.8199999999999997E-2</v>
      </c>
      <c r="C14" s="38">
        <v>0.28249999999999997</v>
      </c>
      <c r="D14" s="38">
        <v>0.89449999999999996</v>
      </c>
      <c r="E14" s="39">
        <v>1.2476</v>
      </c>
      <c r="F14" s="39">
        <v>1.1012999999999999</v>
      </c>
      <c r="G14" s="38">
        <v>0.55169999999999997</v>
      </c>
      <c r="H14" s="25">
        <v>3.6682999999999999</v>
      </c>
    </row>
    <row r="15" spans="1:19" x14ac:dyDescent="0.3">
      <c r="A15" s="33" t="s">
        <v>297</v>
      </c>
      <c r="B15" s="38">
        <v>9.1999999999999998E-2</v>
      </c>
      <c r="C15" s="38">
        <v>0.3604</v>
      </c>
      <c r="D15" s="39">
        <v>1.3111999999999999</v>
      </c>
      <c r="E15" s="39">
        <v>3.5263</v>
      </c>
      <c r="F15" s="39">
        <v>1.417</v>
      </c>
      <c r="G15" s="39">
        <v>1.6346000000000001</v>
      </c>
      <c r="H15" s="25">
        <v>9.0901999999999994</v>
      </c>
    </row>
    <row r="16" spans="1:19" x14ac:dyDescent="0.3">
      <c r="A16" s="33" t="s">
        <v>298</v>
      </c>
      <c r="B16" s="38">
        <v>7.6600000000000001E-2</v>
      </c>
      <c r="C16" s="38">
        <v>0.28220000000000001</v>
      </c>
      <c r="D16" s="39">
        <v>1.0075000000000001</v>
      </c>
      <c r="E16" s="39">
        <v>1.9433</v>
      </c>
      <c r="F16" s="39">
        <v>1.0188999999999999</v>
      </c>
      <c r="G16" s="38">
        <v>0.91190000000000004</v>
      </c>
      <c r="H16" s="25">
        <v>7.3097000000000003</v>
      </c>
    </row>
    <row r="17" spans="1:8" x14ac:dyDescent="0.3">
      <c r="A17" s="33" t="s">
        <v>299</v>
      </c>
      <c r="B17" s="38">
        <v>8.1199999999999994E-2</v>
      </c>
      <c r="C17" s="38">
        <v>0.32969999999999999</v>
      </c>
      <c r="D17" s="38">
        <v>0.85040000000000004</v>
      </c>
      <c r="E17" s="39">
        <v>1.0167999999999999</v>
      </c>
      <c r="F17" s="39">
        <v>1.0644</v>
      </c>
      <c r="G17" s="38">
        <v>0.64829999999999999</v>
      </c>
      <c r="H17" s="25">
        <v>4.5103999999999997</v>
      </c>
    </row>
    <row r="18" spans="1:8" x14ac:dyDescent="0.3">
      <c r="A18" s="33" t="s">
        <v>300</v>
      </c>
      <c r="B18" s="38">
        <v>0.1046</v>
      </c>
      <c r="C18" s="38">
        <v>0.39429999999999998</v>
      </c>
      <c r="D18" s="39">
        <v>1.0137</v>
      </c>
      <c r="E18" s="39">
        <v>1.4737</v>
      </c>
      <c r="F18" s="39">
        <v>1.2984</v>
      </c>
      <c r="G18" s="38">
        <v>0.82140000000000002</v>
      </c>
      <c r="H18" s="25">
        <v>7.5031999999999996</v>
      </c>
    </row>
    <row r="19" spans="1:8" x14ac:dyDescent="0.3">
      <c r="A19" s="2" t="s">
        <v>301</v>
      </c>
      <c r="B19" s="37">
        <v>7.8E-2</v>
      </c>
      <c r="C19" s="37">
        <v>0.27600000000000002</v>
      </c>
      <c r="D19" s="38">
        <v>0.98609999999999998</v>
      </c>
      <c r="E19" s="39">
        <v>2.0003000000000002</v>
      </c>
      <c r="F19" s="39">
        <v>1.0489999999999999</v>
      </c>
      <c r="G19" s="38">
        <v>0.79669999999999996</v>
      </c>
      <c r="H19" s="25">
        <v>7.1997</v>
      </c>
    </row>
    <row r="21" spans="1:8" x14ac:dyDescent="0.3">
      <c r="A21" s="2" t="s">
        <v>283</v>
      </c>
      <c r="B21" s="19">
        <v>0.05</v>
      </c>
      <c r="C21" s="19">
        <v>0.05</v>
      </c>
      <c r="D21" s="19">
        <v>0.05</v>
      </c>
      <c r="E21" s="19">
        <v>0.05</v>
      </c>
      <c r="F21" s="19">
        <v>0.05</v>
      </c>
      <c r="G21" s="19">
        <v>0.05</v>
      </c>
      <c r="H21" s="19">
        <v>0.05</v>
      </c>
    </row>
    <row r="23" spans="1:8" x14ac:dyDescent="0.3">
      <c r="A23" t="s">
        <v>285</v>
      </c>
    </row>
    <row r="26" spans="1:8" s="34" customFormat="1" x14ac:dyDescent="0.3">
      <c r="A26"/>
      <c r="B26"/>
      <c r="C26"/>
      <c r="D26"/>
      <c r="E26"/>
      <c r="F26"/>
      <c r="G26"/>
      <c r="H26"/>
    </row>
    <row r="27" spans="1:8" s="34" customFormat="1" x14ac:dyDescent="0.3">
      <c r="A27"/>
      <c r="B27"/>
      <c r="C27"/>
      <c r="D27"/>
      <c r="E27"/>
      <c r="F27"/>
      <c r="G27"/>
      <c r="H27"/>
    </row>
    <row r="28" spans="1:8" s="34" customFormat="1" x14ac:dyDescent="0.3">
      <c r="A28"/>
      <c r="B28"/>
      <c r="C28"/>
      <c r="D28"/>
      <c r="E28"/>
      <c r="F28"/>
      <c r="G28"/>
      <c r="H28"/>
    </row>
    <row r="29" spans="1:8" s="34" customFormat="1" x14ac:dyDescent="0.3">
      <c r="A29"/>
      <c r="B29"/>
      <c r="C29"/>
      <c r="D29"/>
      <c r="E29"/>
      <c r="F29"/>
      <c r="G29"/>
      <c r="H29"/>
    </row>
    <row r="30" spans="1:8" s="34" customFormat="1" x14ac:dyDescent="0.3">
      <c r="A30"/>
      <c r="B30"/>
      <c r="C30"/>
      <c r="D30"/>
      <c r="E30"/>
      <c r="F30"/>
      <c r="G30"/>
      <c r="H30"/>
    </row>
    <row r="31" spans="1:8" s="34" customFormat="1" x14ac:dyDescent="0.3">
      <c r="A31"/>
      <c r="B31"/>
      <c r="C31"/>
      <c r="D31"/>
      <c r="E31"/>
      <c r="F31"/>
      <c r="G31"/>
      <c r="H31"/>
    </row>
    <row r="32" spans="1:8" s="34" customFormat="1" x14ac:dyDescent="0.3">
      <c r="A32"/>
      <c r="B32"/>
      <c r="C32"/>
      <c r="D32"/>
      <c r="E32"/>
      <c r="F32"/>
      <c r="G32"/>
      <c r="H32"/>
    </row>
    <row r="33" spans="1:8" s="34" customFormat="1" x14ac:dyDescent="0.3">
      <c r="A33"/>
      <c r="B33"/>
      <c r="C33"/>
      <c r="D33"/>
      <c r="E33"/>
      <c r="F33"/>
      <c r="G33"/>
      <c r="H33"/>
    </row>
    <row r="34" spans="1:8" s="34" customFormat="1" x14ac:dyDescent="0.3">
      <c r="A34"/>
      <c r="B34"/>
      <c r="C34"/>
      <c r="D34"/>
      <c r="E34"/>
      <c r="F34"/>
      <c r="G34"/>
      <c r="H34"/>
    </row>
    <row r="35" spans="1:8" s="34" customFormat="1" x14ac:dyDescent="0.3">
      <c r="A35"/>
      <c r="B35"/>
      <c r="C35"/>
      <c r="D35"/>
      <c r="E35"/>
      <c r="F35"/>
      <c r="G35"/>
      <c r="H35"/>
    </row>
  </sheetData>
  <mergeCells count="4">
    <mergeCell ref="A8:A9"/>
    <mergeCell ref="B6:C6"/>
    <mergeCell ref="B5:C5"/>
    <mergeCell ref="B4:C4"/>
  </mergeCells>
  <pageMargins left="0.7" right="0.7" top="0.75" bottom="0.75" header="0.3" footer="0.3"/>
  <pageSetup paperSize="9" orientation="portrait" r:id="rId1"/>
  <headerFooter>
    <oddHeader xml:space="preserve">&amp;L&amp;G
&amp;R&amp;8FACULTÉ DE L’ENVIRONNEMENT NATUREL, ARCHITECTURAL ET CONSTRUIT
INSTITUT DES SCIENCES ET TECHNOLOGIES DE L’ENVIRONNEMENT (ISTE)
CENTRAL ENVIRONMENTAL LABORATORY (GR-CEL)&amp;11
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Feuil1!$B$3:$B$120</xm:f>
          </x14:formula1>
          <xm:sqref>B8:H8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A83"/>
  <sheetViews>
    <sheetView zoomScale="70" zoomScaleNormal="70" workbookViewId="0">
      <selection activeCell="U70" sqref="U70"/>
    </sheetView>
  </sheetViews>
  <sheetFormatPr defaultColWidth="11.44140625" defaultRowHeight="14.4" x14ac:dyDescent="0.3"/>
  <cols>
    <col min="1" max="2" width="14.5546875" customWidth="1"/>
    <col min="3" max="3" width="15.33203125" bestFit="1" customWidth="1"/>
    <col min="4" max="5" width="14.5546875" customWidth="1"/>
    <col min="8" max="8" width="23.44140625" bestFit="1" customWidth="1"/>
    <col min="9" max="9" width="15.33203125" customWidth="1"/>
    <col min="15" max="15" width="23.44140625" bestFit="1" customWidth="1"/>
    <col min="22" max="22" width="23.44140625" bestFit="1" customWidth="1"/>
  </cols>
  <sheetData>
    <row r="2" spans="1:27" s="21" customFormat="1" ht="23.4" x14ac:dyDescent="0.45">
      <c r="A2" s="46" t="s">
        <v>286</v>
      </c>
      <c r="B2" s="46"/>
      <c r="C2" s="46"/>
      <c r="D2" s="46"/>
      <c r="E2" s="46"/>
      <c r="F2" s="46"/>
      <c r="H2" s="46" t="s">
        <v>286</v>
      </c>
      <c r="I2" s="46"/>
      <c r="J2" s="46"/>
      <c r="K2" s="46"/>
      <c r="L2" s="46"/>
      <c r="M2" s="46"/>
      <c r="O2" s="46" t="s">
        <v>286</v>
      </c>
      <c r="P2" s="46"/>
      <c r="Q2" s="46"/>
      <c r="R2" s="46"/>
      <c r="S2" s="46"/>
      <c r="T2" s="46"/>
      <c r="V2" s="46" t="s">
        <v>286</v>
      </c>
      <c r="W2" s="46"/>
      <c r="X2" s="46"/>
      <c r="Y2" s="46"/>
      <c r="Z2" s="46"/>
      <c r="AA2" s="46"/>
    </row>
    <row r="3" spans="1:27" s="22" customFormat="1" x14ac:dyDescent="0.3">
      <c r="A3" s="15"/>
      <c r="H3" s="15"/>
      <c r="O3" s="15"/>
      <c r="V3" s="15"/>
    </row>
    <row r="4" spans="1:27" x14ac:dyDescent="0.3">
      <c r="A4" s="2" t="s">
        <v>272</v>
      </c>
      <c r="B4" s="23" t="s">
        <v>275</v>
      </c>
      <c r="H4" s="2" t="s">
        <v>272</v>
      </c>
      <c r="I4" s="23" t="s">
        <v>275</v>
      </c>
      <c r="J4" s="34"/>
      <c r="K4" s="34"/>
      <c r="L4" s="34"/>
      <c r="M4" s="34"/>
      <c r="O4" s="2" t="s">
        <v>272</v>
      </c>
      <c r="P4" s="23" t="s">
        <v>275</v>
      </c>
      <c r="Q4" s="34"/>
      <c r="R4" s="34"/>
      <c r="S4" s="34"/>
      <c r="T4" s="34"/>
      <c r="V4" s="2" t="s">
        <v>272</v>
      </c>
      <c r="W4" s="23" t="s">
        <v>275</v>
      </c>
      <c r="X4" s="34"/>
      <c r="Y4" s="34"/>
      <c r="Z4" s="34"/>
      <c r="AA4" s="34"/>
    </row>
    <row r="5" spans="1:27" x14ac:dyDescent="0.3">
      <c r="A5" s="2" t="s">
        <v>0</v>
      </c>
      <c r="B5" s="32">
        <v>45576</v>
      </c>
      <c r="H5" s="2" t="s">
        <v>0</v>
      </c>
      <c r="I5" s="32">
        <v>45576</v>
      </c>
      <c r="J5" s="34"/>
      <c r="K5" s="34"/>
      <c r="L5" s="34"/>
      <c r="M5" s="34"/>
      <c r="O5" s="2" t="s">
        <v>0</v>
      </c>
      <c r="P5" s="32">
        <v>45576</v>
      </c>
      <c r="Q5" s="34"/>
      <c r="R5" s="34"/>
      <c r="S5" s="34"/>
      <c r="T5" s="34"/>
      <c r="V5" s="2" t="s">
        <v>0</v>
      </c>
      <c r="W5" s="32">
        <v>45576</v>
      </c>
      <c r="X5" s="34"/>
      <c r="Y5" s="34"/>
      <c r="Z5" s="34"/>
      <c r="AA5" s="34"/>
    </row>
    <row r="6" spans="1:27" x14ac:dyDescent="0.3">
      <c r="H6" s="34"/>
      <c r="I6" s="34"/>
      <c r="J6" s="34"/>
      <c r="K6" s="34"/>
      <c r="L6" s="34"/>
      <c r="M6" s="34"/>
      <c r="O6" s="34"/>
      <c r="P6" s="34"/>
      <c r="Q6" s="34"/>
      <c r="R6" s="34"/>
      <c r="S6" s="34"/>
      <c r="T6" s="34"/>
      <c r="V6" s="34"/>
      <c r="W6" s="34"/>
      <c r="X6" s="34"/>
      <c r="Y6" s="34"/>
      <c r="Z6" s="34"/>
      <c r="AA6" s="34"/>
    </row>
    <row r="7" spans="1:27" s="15" customFormat="1" x14ac:dyDescent="0.3">
      <c r="A7" s="15" t="s">
        <v>17</v>
      </c>
      <c r="D7" s="15" t="s">
        <v>26</v>
      </c>
      <c r="H7" s="15" t="s">
        <v>17</v>
      </c>
      <c r="K7" s="15" t="s">
        <v>26</v>
      </c>
      <c r="O7" s="15" t="s">
        <v>17</v>
      </c>
      <c r="R7" s="15" t="s">
        <v>26</v>
      </c>
      <c r="V7" s="15" t="s">
        <v>17</v>
      </c>
      <c r="Y7" s="15" t="s">
        <v>26</v>
      </c>
    </row>
    <row r="8" spans="1:27" x14ac:dyDescent="0.3">
      <c r="H8" s="34"/>
      <c r="I8" s="34"/>
      <c r="J8" s="34"/>
      <c r="K8" s="34"/>
      <c r="L8" s="34"/>
      <c r="M8" s="34"/>
      <c r="O8" s="34"/>
      <c r="P8" s="34"/>
      <c r="Q8" s="34"/>
      <c r="R8" s="34"/>
      <c r="S8" s="34"/>
      <c r="T8" s="34"/>
      <c r="V8" s="34"/>
      <c r="W8" s="34"/>
      <c r="X8" s="34"/>
      <c r="Y8" s="34"/>
      <c r="Z8" s="34"/>
      <c r="AA8" s="34"/>
    </row>
    <row r="9" spans="1:27" x14ac:dyDescent="0.3">
      <c r="A9" s="10"/>
      <c r="B9" s="19" t="s">
        <v>69</v>
      </c>
      <c r="D9" s="13" t="s">
        <v>28</v>
      </c>
      <c r="E9" s="19">
        <v>0.99980999999999998</v>
      </c>
      <c r="H9" s="10"/>
      <c r="I9" s="19" t="s">
        <v>85</v>
      </c>
      <c r="J9" s="34"/>
      <c r="K9" s="13" t="s">
        <v>28</v>
      </c>
      <c r="L9" s="19">
        <v>0.99973000000000001</v>
      </c>
      <c r="M9" s="34"/>
      <c r="O9" s="10"/>
      <c r="P9" s="19" t="s">
        <v>83</v>
      </c>
      <c r="Q9" s="34"/>
      <c r="R9" s="13" t="s">
        <v>28</v>
      </c>
      <c r="S9" s="19">
        <v>0.99970999999999999</v>
      </c>
      <c r="T9" s="34"/>
      <c r="V9" s="10"/>
      <c r="W9" s="19" t="s">
        <v>87</v>
      </c>
      <c r="X9" s="34"/>
      <c r="Y9" s="13" t="s">
        <v>28</v>
      </c>
      <c r="Z9" s="19">
        <v>0.99953000000000003</v>
      </c>
      <c r="AA9" s="34"/>
    </row>
    <row r="10" spans="1:27" x14ac:dyDescent="0.3">
      <c r="A10" s="10"/>
      <c r="B10" s="6" t="s">
        <v>282</v>
      </c>
      <c r="D10" s="13" t="s">
        <v>29</v>
      </c>
      <c r="E10" s="19">
        <v>8</v>
      </c>
      <c r="H10" s="10"/>
      <c r="I10" s="36" t="s">
        <v>282</v>
      </c>
      <c r="J10" s="34"/>
      <c r="K10" s="13" t="s">
        <v>29</v>
      </c>
      <c r="L10" s="19">
        <v>8</v>
      </c>
      <c r="M10" s="34"/>
      <c r="O10" s="10"/>
      <c r="P10" s="36" t="s">
        <v>282</v>
      </c>
      <c r="Q10" s="34"/>
      <c r="R10" s="13" t="s">
        <v>29</v>
      </c>
      <c r="S10" s="19">
        <v>8</v>
      </c>
      <c r="T10" s="34"/>
      <c r="V10" s="10"/>
      <c r="W10" s="36" t="s">
        <v>282</v>
      </c>
      <c r="X10" s="34"/>
      <c r="Y10" s="13" t="s">
        <v>29</v>
      </c>
      <c r="Z10" s="19">
        <v>8</v>
      </c>
      <c r="AA10" s="34"/>
    </row>
    <row r="11" spans="1:27" x14ac:dyDescent="0.3">
      <c r="A11" s="2" t="s">
        <v>18</v>
      </c>
      <c r="B11" s="24" t="s">
        <v>302</v>
      </c>
      <c r="D11" s="13" t="s">
        <v>27</v>
      </c>
      <c r="E11" s="19" t="s">
        <v>303</v>
      </c>
      <c r="H11" s="2" t="s">
        <v>18</v>
      </c>
      <c r="I11" s="24" t="s">
        <v>302</v>
      </c>
      <c r="J11" s="34"/>
      <c r="K11" s="13" t="s">
        <v>27</v>
      </c>
      <c r="L11" s="19" t="s">
        <v>303</v>
      </c>
      <c r="M11" s="34"/>
      <c r="O11" s="2" t="s">
        <v>18</v>
      </c>
      <c r="P11" s="24" t="s">
        <v>302</v>
      </c>
      <c r="Q11" s="34"/>
      <c r="R11" s="13" t="s">
        <v>27</v>
      </c>
      <c r="S11" s="19" t="s">
        <v>303</v>
      </c>
      <c r="T11" s="34"/>
      <c r="V11" s="2" t="s">
        <v>18</v>
      </c>
      <c r="W11" s="24" t="s">
        <v>302</v>
      </c>
      <c r="X11" s="34"/>
      <c r="Y11" s="13" t="s">
        <v>27</v>
      </c>
      <c r="Z11" s="19" t="s">
        <v>303</v>
      </c>
      <c r="AA11" s="34"/>
    </row>
    <row r="12" spans="1:27" x14ac:dyDescent="0.3">
      <c r="A12" s="3" t="s">
        <v>19</v>
      </c>
      <c r="B12" s="24" t="s">
        <v>302</v>
      </c>
      <c r="E12" s="16"/>
      <c r="H12" s="3" t="s">
        <v>19</v>
      </c>
      <c r="I12" s="24" t="s">
        <v>302</v>
      </c>
      <c r="J12" s="34"/>
      <c r="K12" s="34"/>
      <c r="L12" s="16"/>
      <c r="M12" s="34"/>
      <c r="O12" s="3" t="s">
        <v>19</v>
      </c>
      <c r="P12" s="24" t="s">
        <v>302</v>
      </c>
      <c r="Q12" s="34"/>
      <c r="R12" s="34"/>
      <c r="S12" s="16"/>
      <c r="T12" s="34"/>
      <c r="V12" s="3" t="s">
        <v>19</v>
      </c>
      <c r="W12" s="24" t="s">
        <v>302</v>
      </c>
      <c r="X12" s="34"/>
      <c r="Y12" s="34"/>
      <c r="Z12" s="16"/>
      <c r="AA12" s="34"/>
    </row>
    <row r="13" spans="1:27" x14ac:dyDescent="0.3">
      <c r="A13" s="3" t="s">
        <v>20</v>
      </c>
      <c r="B13" s="24"/>
      <c r="D13" s="14" t="s">
        <v>30</v>
      </c>
      <c r="E13" s="19">
        <v>10</v>
      </c>
      <c r="H13" s="3" t="s">
        <v>20</v>
      </c>
      <c r="I13" s="24"/>
      <c r="J13" s="34"/>
      <c r="K13" s="14" t="s">
        <v>30</v>
      </c>
      <c r="L13" s="19">
        <v>10</v>
      </c>
      <c r="M13" s="34"/>
      <c r="O13" s="3" t="s">
        <v>20</v>
      </c>
      <c r="P13" s="24"/>
      <c r="Q13" s="34"/>
      <c r="R13" s="14" t="s">
        <v>30</v>
      </c>
      <c r="S13" s="19">
        <v>10</v>
      </c>
      <c r="T13" s="34"/>
      <c r="V13" s="3" t="s">
        <v>20</v>
      </c>
      <c r="W13" s="24"/>
      <c r="X13" s="34"/>
      <c r="Y13" s="14" t="s">
        <v>30</v>
      </c>
      <c r="Z13" s="19">
        <v>10</v>
      </c>
      <c r="AA13" s="34"/>
    </row>
    <row r="14" spans="1:27" x14ac:dyDescent="0.3">
      <c r="A14" s="3" t="s">
        <v>21</v>
      </c>
      <c r="B14" s="24"/>
      <c r="D14" s="14" t="s">
        <v>31</v>
      </c>
      <c r="E14" s="19">
        <v>1</v>
      </c>
      <c r="H14" s="3" t="s">
        <v>21</v>
      </c>
      <c r="I14" s="24"/>
      <c r="J14" s="34"/>
      <c r="K14" s="14" t="s">
        <v>31</v>
      </c>
      <c r="L14" s="19">
        <v>1</v>
      </c>
      <c r="M14" s="34"/>
      <c r="O14" s="3" t="s">
        <v>21</v>
      </c>
      <c r="P14" s="24"/>
      <c r="Q14" s="34"/>
      <c r="R14" s="14" t="s">
        <v>31</v>
      </c>
      <c r="S14" s="19">
        <v>1</v>
      </c>
      <c r="T14" s="34"/>
      <c r="V14" s="3" t="s">
        <v>21</v>
      </c>
      <c r="W14" s="24"/>
      <c r="X14" s="34"/>
      <c r="Y14" s="14" t="s">
        <v>31</v>
      </c>
      <c r="Z14" s="19">
        <v>1</v>
      </c>
      <c r="AA14" s="34"/>
    </row>
    <row r="15" spans="1:27" x14ac:dyDescent="0.3">
      <c r="A15" s="3" t="s">
        <v>22</v>
      </c>
      <c r="B15" s="24"/>
      <c r="D15" s="14" t="s">
        <v>32</v>
      </c>
      <c r="E15" s="20">
        <f>E13/E14</f>
        <v>10</v>
      </c>
      <c r="H15" s="3" t="s">
        <v>22</v>
      </c>
      <c r="I15" s="24"/>
      <c r="J15" s="34"/>
      <c r="K15" s="14" t="s">
        <v>32</v>
      </c>
      <c r="L15" s="20">
        <f>L13/L14</f>
        <v>10</v>
      </c>
      <c r="M15" s="34"/>
      <c r="O15" s="3" t="s">
        <v>22</v>
      </c>
      <c r="P15" s="24"/>
      <c r="Q15" s="34"/>
      <c r="R15" s="14" t="s">
        <v>32</v>
      </c>
      <c r="S15" s="20">
        <f>S13/S14</f>
        <v>10</v>
      </c>
      <c r="T15" s="34"/>
      <c r="V15" s="3" t="s">
        <v>22</v>
      </c>
      <c r="W15" s="24"/>
      <c r="X15" s="34"/>
      <c r="Y15" s="14" t="s">
        <v>32</v>
      </c>
      <c r="Z15" s="20">
        <f>Z13/Z14</f>
        <v>10</v>
      </c>
      <c r="AA15" s="34"/>
    </row>
    <row r="16" spans="1:27" x14ac:dyDescent="0.3">
      <c r="A16" s="34"/>
      <c r="B16" s="34"/>
      <c r="H16" s="34"/>
      <c r="I16" s="34"/>
      <c r="J16" s="34"/>
      <c r="K16" s="34"/>
      <c r="L16" s="34"/>
      <c r="M16" s="34"/>
      <c r="O16" s="34"/>
      <c r="P16" s="34"/>
      <c r="Q16" s="34"/>
      <c r="R16" s="34"/>
      <c r="S16" s="34"/>
      <c r="T16" s="34"/>
      <c r="V16" s="34"/>
      <c r="W16" s="34"/>
      <c r="X16" s="34"/>
      <c r="Y16" s="34"/>
      <c r="Z16" s="34"/>
      <c r="AA16" s="34"/>
    </row>
    <row r="17" spans="1:27" x14ac:dyDescent="0.3">
      <c r="H17" s="34"/>
      <c r="I17" s="34"/>
      <c r="J17" s="34"/>
      <c r="K17" s="34"/>
      <c r="L17" s="34"/>
      <c r="M17" s="34"/>
      <c r="O17" s="34"/>
      <c r="P17" s="34"/>
      <c r="Q17" s="34"/>
      <c r="R17" s="34"/>
      <c r="S17" s="34"/>
      <c r="T17" s="34"/>
      <c r="V17" s="34"/>
      <c r="W17" s="34"/>
      <c r="X17" s="34"/>
      <c r="Y17" s="34"/>
      <c r="Z17" s="34"/>
      <c r="AA17" s="34"/>
    </row>
    <row r="18" spans="1:27" s="16" customFormat="1" x14ac:dyDescent="0.3">
      <c r="A18" s="6" t="s">
        <v>283</v>
      </c>
      <c r="B18" s="24">
        <v>0.05</v>
      </c>
      <c r="H18" s="36" t="s">
        <v>283</v>
      </c>
      <c r="I18" s="24">
        <v>0.05</v>
      </c>
      <c r="O18" s="36" t="s">
        <v>283</v>
      </c>
      <c r="P18" s="24">
        <v>0.05</v>
      </c>
      <c r="V18" s="36" t="s">
        <v>283</v>
      </c>
      <c r="W18" s="24">
        <v>0.05</v>
      </c>
    </row>
    <row r="19" spans="1:27" x14ac:dyDescent="0.3">
      <c r="H19" s="34"/>
      <c r="I19" s="34"/>
      <c r="J19" s="34"/>
      <c r="K19" s="34"/>
      <c r="L19" s="34"/>
      <c r="M19" s="34"/>
      <c r="O19" s="34"/>
      <c r="P19" s="34"/>
      <c r="Q19" s="34"/>
      <c r="R19" s="34"/>
      <c r="S19" s="34"/>
      <c r="T19" s="34"/>
      <c r="V19" s="34"/>
      <c r="W19" s="34"/>
      <c r="X19" s="34"/>
      <c r="Y19" s="34"/>
      <c r="Z19" s="34"/>
      <c r="AA19" s="34"/>
    </row>
    <row r="20" spans="1:27" s="15" customFormat="1" x14ac:dyDescent="0.3">
      <c r="A20" s="15" t="s">
        <v>16</v>
      </c>
      <c r="H20" s="15" t="s">
        <v>16</v>
      </c>
      <c r="O20" s="15" t="s">
        <v>16</v>
      </c>
      <c r="V20" s="15" t="s">
        <v>16</v>
      </c>
    </row>
    <row r="21" spans="1:27" x14ac:dyDescent="0.3">
      <c r="H21" s="34"/>
      <c r="I21" s="34"/>
      <c r="J21" s="34"/>
      <c r="K21" s="34"/>
      <c r="L21" s="34"/>
      <c r="M21" s="34"/>
      <c r="O21" s="34"/>
      <c r="P21" s="34"/>
      <c r="Q21" s="34"/>
      <c r="R21" s="34"/>
      <c r="S21" s="34"/>
      <c r="T21" s="34"/>
      <c r="V21" s="34"/>
      <c r="W21" s="34"/>
      <c r="X21" s="34"/>
      <c r="Y21" s="34"/>
      <c r="Z21" s="34"/>
      <c r="AA21" s="34"/>
    </row>
    <row r="22" spans="1:27" x14ac:dyDescent="0.3">
      <c r="B22" s="6" t="s">
        <v>7</v>
      </c>
      <c r="C22" s="6" t="s">
        <v>8</v>
      </c>
      <c r="H22" s="34"/>
      <c r="I22" s="36" t="s">
        <v>7</v>
      </c>
      <c r="J22" s="36" t="s">
        <v>8</v>
      </c>
      <c r="K22" s="34"/>
      <c r="L22" s="34"/>
      <c r="M22" s="34"/>
      <c r="O22" s="34"/>
      <c r="P22" s="36" t="s">
        <v>7</v>
      </c>
      <c r="Q22" s="36" t="s">
        <v>8</v>
      </c>
      <c r="R22" s="34"/>
      <c r="S22" s="34"/>
      <c r="T22" s="34"/>
      <c r="V22" s="34"/>
      <c r="W22" s="36" t="s">
        <v>7</v>
      </c>
      <c r="X22" s="36" t="s">
        <v>8</v>
      </c>
      <c r="Y22" s="34"/>
      <c r="Z22" s="34"/>
      <c r="AA22" s="34"/>
    </row>
    <row r="23" spans="1:27" x14ac:dyDescent="0.3">
      <c r="A23" s="41" t="s">
        <v>4</v>
      </c>
      <c r="B23" s="6" t="str">
        <f>B9</f>
        <v>Cd</v>
      </c>
      <c r="C23" s="6" t="str">
        <f>B9</f>
        <v>Cd</v>
      </c>
      <c r="D23" s="6" t="s">
        <v>23</v>
      </c>
      <c r="H23" s="41" t="s">
        <v>4</v>
      </c>
      <c r="I23" s="36" t="str">
        <f>I9</f>
        <v>Co</v>
      </c>
      <c r="J23" s="36" t="str">
        <f>I9</f>
        <v>Co</v>
      </c>
      <c r="K23" s="36" t="s">
        <v>23</v>
      </c>
      <c r="L23" s="34"/>
      <c r="M23" s="34"/>
      <c r="O23" s="41" t="s">
        <v>4</v>
      </c>
      <c r="P23" s="36" t="str">
        <f>P9</f>
        <v>Cr</v>
      </c>
      <c r="Q23" s="36" t="str">
        <f>P9</f>
        <v>Cr</v>
      </c>
      <c r="R23" s="36" t="s">
        <v>23</v>
      </c>
      <c r="S23" s="34"/>
      <c r="T23" s="34"/>
      <c r="V23" s="41" t="s">
        <v>4</v>
      </c>
      <c r="W23" s="36" t="str">
        <f>W9</f>
        <v>Cu</v>
      </c>
      <c r="X23" s="36" t="str">
        <f>W9</f>
        <v>Cu</v>
      </c>
      <c r="Y23" s="36" t="s">
        <v>23</v>
      </c>
      <c r="Z23" s="34"/>
      <c r="AA23" s="34"/>
    </row>
    <row r="24" spans="1:27" x14ac:dyDescent="0.3">
      <c r="A24" s="42"/>
      <c r="B24" s="6" t="s">
        <v>282</v>
      </c>
      <c r="C24" s="6" t="s">
        <v>282</v>
      </c>
      <c r="D24" s="6" t="s">
        <v>15</v>
      </c>
      <c r="H24" s="42"/>
      <c r="I24" s="36" t="s">
        <v>282</v>
      </c>
      <c r="J24" s="36" t="s">
        <v>282</v>
      </c>
      <c r="K24" s="36" t="s">
        <v>15</v>
      </c>
      <c r="L24" s="34"/>
      <c r="M24" s="34"/>
      <c r="O24" s="42"/>
      <c r="P24" s="36" t="s">
        <v>282</v>
      </c>
      <c r="Q24" s="36" t="s">
        <v>282</v>
      </c>
      <c r="R24" s="36" t="s">
        <v>15</v>
      </c>
      <c r="S24" s="34"/>
      <c r="T24" s="34"/>
      <c r="V24" s="42"/>
      <c r="W24" s="36" t="s">
        <v>282</v>
      </c>
      <c r="X24" s="36" t="s">
        <v>282</v>
      </c>
      <c r="Y24" s="36" t="s">
        <v>15</v>
      </c>
      <c r="Z24" s="34"/>
      <c r="AA24" s="34"/>
    </row>
    <row r="25" spans="1:27" x14ac:dyDescent="0.3">
      <c r="A25" s="31" t="s">
        <v>5</v>
      </c>
      <c r="B25" s="25">
        <v>1.1082000000000001</v>
      </c>
      <c r="C25" s="25">
        <v>1.0235457406059032</v>
      </c>
      <c r="D25" s="4">
        <f>C25/B25</f>
        <v>0.92361102743719825</v>
      </c>
      <c r="H25" s="31" t="s">
        <v>5</v>
      </c>
      <c r="I25" s="25">
        <v>1.085</v>
      </c>
      <c r="J25" s="25">
        <v>1.0235457406059032</v>
      </c>
      <c r="K25" s="4">
        <f>J25/I25</f>
        <v>0.94336012959069426</v>
      </c>
      <c r="L25" s="34"/>
      <c r="M25" s="34"/>
      <c r="O25" s="31" t="s">
        <v>5</v>
      </c>
      <c r="P25" s="25">
        <v>1.0866</v>
      </c>
      <c r="Q25" s="25">
        <v>1.0235457406059032</v>
      </c>
      <c r="R25" s="4">
        <f>Q25/P25</f>
        <v>0.9419710478611294</v>
      </c>
      <c r="S25" s="34"/>
      <c r="T25" s="34"/>
      <c r="V25" s="31" t="s">
        <v>5</v>
      </c>
      <c r="W25" s="25">
        <v>1.0445</v>
      </c>
      <c r="X25" s="25">
        <v>1.0235457406059032</v>
      </c>
      <c r="Y25" s="4">
        <f>X25/W25</f>
        <v>0.97993847832063496</v>
      </c>
      <c r="Z25" s="34"/>
      <c r="AA25" s="34"/>
    </row>
    <row r="26" spans="1:27" x14ac:dyDescent="0.3">
      <c r="A26" s="31" t="s">
        <v>6</v>
      </c>
      <c r="B26" s="25">
        <v>1.2030000000000001</v>
      </c>
      <c r="C26" s="25">
        <v>1.02</v>
      </c>
      <c r="D26" s="4">
        <f t="shared" ref="D26:D29" si="0">C26/B26</f>
        <v>0.84788029925187025</v>
      </c>
      <c r="H26" s="31" t="s">
        <v>6</v>
      </c>
      <c r="I26" s="25">
        <v>1.1771</v>
      </c>
      <c r="J26" s="25">
        <v>1.02</v>
      </c>
      <c r="K26" s="4">
        <f t="shared" ref="K26:K29" si="1">J26/I26</f>
        <v>0.86653640302438195</v>
      </c>
      <c r="L26" s="34"/>
      <c r="M26" s="34"/>
      <c r="O26" s="31" t="s">
        <v>6</v>
      </c>
      <c r="P26" s="25">
        <v>1.1737</v>
      </c>
      <c r="Q26" s="25">
        <v>1.02</v>
      </c>
      <c r="R26" s="4">
        <f t="shared" ref="R26:R29" si="2">Q26/P26</f>
        <v>0.86904660475419615</v>
      </c>
      <c r="S26" s="34"/>
      <c r="T26" s="34"/>
      <c r="V26" s="31" t="s">
        <v>6</v>
      </c>
      <c r="W26" s="25">
        <v>1.1449</v>
      </c>
      <c r="X26" s="25">
        <v>1.02</v>
      </c>
      <c r="Y26" s="4">
        <f t="shared" ref="Y26:Y29" si="3">X26/W26</f>
        <v>0.89090750283867581</v>
      </c>
      <c r="Z26" s="34"/>
      <c r="AA26" s="34"/>
    </row>
    <row r="27" spans="1:27" x14ac:dyDescent="0.3">
      <c r="A27" s="31" t="s">
        <v>287</v>
      </c>
      <c r="B27" s="25"/>
      <c r="C27" s="25"/>
      <c r="D27" s="4" t="e">
        <f t="shared" si="0"/>
        <v>#DIV/0!</v>
      </c>
      <c r="H27" s="31" t="s">
        <v>287</v>
      </c>
      <c r="I27" s="25"/>
      <c r="J27" s="25"/>
      <c r="K27" s="4" t="e">
        <f t="shared" si="1"/>
        <v>#DIV/0!</v>
      </c>
      <c r="L27" s="34"/>
      <c r="M27" s="34"/>
      <c r="O27" s="31" t="s">
        <v>287</v>
      </c>
      <c r="P27" s="25"/>
      <c r="Q27" s="25"/>
      <c r="R27" s="4" t="e">
        <f t="shared" si="2"/>
        <v>#DIV/0!</v>
      </c>
      <c r="S27" s="34"/>
      <c r="T27" s="34"/>
      <c r="V27" s="31" t="s">
        <v>287</v>
      </c>
      <c r="W27" s="25"/>
      <c r="X27" s="25"/>
      <c r="Y27" s="4" t="e">
        <f t="shared" si="3"/>
        <v>#DIV/0!</v>
      </c>
      <c r="Z27" s="34"/>
      <c r="AA27" s="34"/>
    </row>
    <row r="28" spans="1:27" x14ac:dyDescent="0.3">
      <c r="A28" s="31" t="s">
        <v>288</v>
      </c>
      <c r="B28" s="25"/>
      <c r="C28" s="25"/>
      <c r="D28" s="4" t="e">
        <f t="shared" si="0"/>
        <v>#DIV/0!</v>
      </c>
      <c r="H28" s="31" t="s">
        <v>288</v>
      </c>
      <c r="I28" s="25"/>
      <c r="J28" s="25"/>
      <c r="K28" s="4" t="e">
        <f t="shared" si="1"/>
        <v>#DIV/0!</v>
      </c>
      <c r="L28" s="34"/>
      <c r="M28" s="34"/>
      <c r="O28" s="31" t="s">
        <v>288</v>
      </c>
      <c r="P28" s="25"/>
      <c r="Q28" s="25"/>
      <c r="R28" s="4" t="e">
        <f t="shared" si="2"/>
        <v>#DIV/0!</v>
      </c>
      <c r="S28" s="34"/>
      <c r="T28" s="34"/>
      <c r="V28" s="31" t="s">
        <v>288</v>
      </c>
      <c r="W28" s="25"/>
      <c r="X28" s="25"/>
      <c r="Y28" s="4" t="e">
        <f t="shared" si="3"/>
        <v>#DIV/0!</v>
      </c>
      <c r="Z28" s="34"/>
      <c r="AA28" s="34"/>
    </row>
    <row r="29" spans="1:27" x14ac:dyDescent="0.3">
      <c r="A29" s="31" t="s">
        <v>289</v>
      </c>
      <c r="B29" s="25"/>
      <c r="C29" s="25"/>
      <c r="D29" s="4" t="e">
        <f t="shared" si="0"/>
        <v>#DIV/0!</v>
      </c>
      <c r="H29" s="31" t="s">
        <v>289</v>
      </c>
      <c r="I29" s="25"/>
      <c r="J29" s="25"/>
      <c r="K29" s="4" t="e">
        <f t="shared" si="1"/>
        <v>#DIV/0!</v>
      </c>
      <c r="L29" s="34"/>
      <c r="M29" s="34"/>
      <c r="O29" s="31" t="s">
        <v>289</v>
      </c>
      <c r="P29" s="25"/>
      <c r="Q29" s="25"/>
      <c r="R29" s="4" t="e">
        <f t="shared" si="2"/>
        <v>#DIV/0!</v>
      </c>
      <c r="S29" s="34"/>
      <c r="T29" s="34"/>
      <c r="V29" s="31" t="s">
        <v>289</v>
      </c>
      <c r="W29" s="25"/>
      <c r="X29" s="25"/>
      <c r="Y29" s="4" t="e">
        <f t="shared" si="3"/>
        <v>#DIV/0!</v>
      </c>
      <c r="Z29" s="34"/>
      <c r="AA29" s="34"/>
    </row>
    <row r="30" spans="1:27" x14ac:dyDescent="0.3">
      <c r="A30" s="7" t="s">
        <v>24</v>
      </c>
      <c r="B30" s="2"/>
      <c r="C30" s="5" t="e">
        <f>(STDEVA(C27:C29))</f>
        <v>#DIV/0!</v>
      </c>
      <c r="D30" s="2"/>
      <c r="H30" s="7" t="s">
        <v>24</v>
      </c>
      <c r="I30" s="2"/>
      <c r="J30" s="5" t="e">
        <f>(STDEVA(J27:J29))</f>
        <v>#DIV/0!</v>
      </c>
      <c r="K30" s="2"/>
      <c r="L30" s="34"/>
      <c r="M30" s="34"/>
      <c r="O30" s="7" t="s">
        <v>24</v>
      </c>
      <c r="P30" s="2"/>
      <c r="Q30" s="5" t="e">
        <f>(STDEVA(Q27:Q29))</f>
        <v>#DIV/0!</v>
      </c>
      <c r="R30" s="2"/>
      <c r="S30" s="34"/>
      <c r="T30" s="34"/>
      <c r="V30" s="7" t="s">
        <v>24</v>
      </c>
      <c r="W30" s="2"/>
      <c r="X30" s="5" t="e">
        <f>(STDEVA(X27:X29))</f>
        <v>#DIV/0!</v>
      </c>
      <c r="Y30" s="2"/>
      <c r="Z30" s="34"/>
      <c r="AA30" s="34"/>
    </row>
    <row r="31" spans="1:27" x14ac:dyDescent="0.3">
      <c r="A31" s="7" t="s">
        <v>25</v>
      </c>
      <c r="B31" s="2"/>
      <c r="C31" s="5"/>
      <c r="D31" s="8" t="e">
        <f>C30/(AVERAGE(C27:C29))</f>
        <v>#DIV/0!</v>
      </c>
      <c r="H31" s="7" t="s">
        <v>25</v>
      </c>
      <c r="I31" s="2"/>
      <c r="J31" s="5"/>
      <c r="K31" s="8" t="e">
        <f>J30/(AVERAGE(J27:J29))</f>
        <v>#DIV/0!</v>
      </c>
      <c r="L31" s="34"/>
      <c r="M31" s="34"/>
      <c r="O31" s="7" t="s">
        <v>25</v>
      </c>
      <c r="P31" s="2"/>
      <c r="Q31" s="5"/>
      <c r="R31" s="8" t="e">
        <f>Q30/(AVERAGE(Q27:Q29))</f>
        <v>#DIV/0!</v>
      </c>
      <c r="S31" s="34"/>
      <c r="T31" s="34"/>
      <c r="V31" s="7" t="s">
        <v>25</v>
      </c>
      <c r="W31" s="2"/>
      <c r="X31" s="5"/>
      <c r="Y31" s="8" t="e">
        <f>X30/(AVERAGE(X27:X29))</f>
        <v>#DIV/0!</v>
      </c>
      <c r="Z31" s="34"/>
      <c r="AA31" s="34"/>
    </row>
    <row r="32" spans="1:27" x14ac:dyDescent="0.3">
      <c r="A32" s="9"/>
      <c r="B32" s="10"/>
      <c r="C32" s="11"/>
      <c r="D32" s="12"/>
      <c r="H32" s="9"/>
      <c r="I32" s="10"/>
      <c r="J32" s="11"/>
      <c r="K32" s="12"/>
      <c r="L32" s="34"/>
      <c r="M32" s="34"/>
      <c r="O32" s="9"/>
      <c r="P32" s="10"/>
      <c r="Q32" s="11"/>
      <c r="R32" s="12"/>
      <c r="S32" s="34"/>
      <c r="T32" s="34"/>
      <c r="V32" s="9"/>
      <c r="W32" s="10"/>
      <c r="X32" s="11"/>
      <c r="Y32" s="12"/>
      <c r="Z32" s="34"/>
      <c r="AA32" s="34"/>
    </row>
    <row r="33" spans="1:27" x14ac:dyDescent="0.3">
      <c r="A33" s="26" t="s">
        <v>9</v>
      </c>
      <c r="B33" s="27" t="s">
        <v>10</v>
      </c>
      <c r="H33" s="26" t="s">
        <v>9</v>
      </c>
      <c r="I33" s="27" t="s">
        <v>10</v>
      </c>
      <c r="J33" s="34"/>
      <c r="K33" s="34"/>
      <c r="L33" s="34"/>
      <c r="M33" s="34"/>
      <c r="O33" s="26" t="s">
        <v>9</v>
      </c>
      <c r="P33" s="27" t="s">
        <v>10</v>
      </c>
      <c r="Q33" s="34"/>
      <c r="R33" s="34"/>
      <c r="S33" s="34"/>
      <c r="T33" s="34"/>
      <c r="V33" s="26" t="s">
        <v>9</v>
      </c>
      <c r="W33" s="27" t="s">
        <v>10</v>
      </c>
      <c r="X33" s="34"/>
      <c r="Y33" s="34"/>
      <c r="Z33" s="34"/>
      <c r="AA33" s="34"/>
    </row>
    <row r="34" spans="1:27" x14ac:dyDescent="0.3">
      <c r="H34" s="34"/>
      <c r="I34" s="34"/>
      <c r="J34" s="34"/>
      <c r="K34" s="34"/>
      <c r="L34" s="34"/>
      <c r="M34" s="34"/>
      <c r="O34" s="34"/>
      <c r="P34" s="34"/>
      <c r="Q34" s="34"/>
      <c r="R34" s="34"/>
      <c r="S34" s="34"/>
      <c r="T34" s="34"/>
      <c r="V34" s="34"/>
      <c r="W34" s="34"/>
      <c r="X34" s="34"/>
      <c r="Y34" s="34"/>
      <c r="Z34" s="34"/>
      <c r="AA34" s="34"/>
    </row>
    <row r="35" spans="1:27" x14ac:dyDescent="0.3">
      <c r="A35" t="s">
        <v>11</v>
      </c>
      <c r="H35" s="34" t="s">
        <v>11</v>
      </c>
      <c r="I35" s="34"/>
      <c r="J35" s="34"/>
      <c r="K35" s="34"/>
      <c r="L35" s="34"/>
      <c r="M35" s="34"/>
      <c r="O35" s="34" t="s">
        <v>11</v>
      </c>
      <c r="P35" s="34"/>
      <c r="Q35" s="34"/>
      <c r="R35" s="34"/>
      <c r="S35" s="34"/>
      <c r="T35" s="34"/>
      <c r="V35" s="34" t="s">
        <v>11</v>
      </c>
      <c r="W35" s="34"/>
      <c r="X35" s="34"/>
      <c r="Y35" s="34"/>
      <c r="Z35" s="34"/>
      <c r="AA35" s="34"/>
    </row>
    <row r="36" spans="1:27" x14ac:dyDescent="0.3">
      <c r="A36" s="47"/>
      <c r="B36" s="47"/>
      <c r="C36" s="47"/>
      <c r="D36" s="47"/>
      <c r="E36" s="47"/>
      <c r="F36" s="47"/>
      <c r="H36" s="47"/>
      <c r="I36" s="47"/>
      <c r="J36" s="47"/>
      <c r="K36" s="47"/>
      <c r="L36" s="47"/>
      <c r="M36" s="47"/>
      <c r="O36" s="47"/>
      <c r="P36" s="47"/>
      <c r="Q36" s="47"/>
      <c r="R36" s="47"/>
      <c r="S36" s="47"/>
      <c r="T36" s="47"/>
      <c r="V36" s="47"/>
      <c r="W36" s="47"/>
      <c r="X36" s="47"/>
      <c r="Y36" s="47"/>
      <c r="Z36" s="47"/>
      <c r="AA36" s="47"/>
    </row>
    <row r="37" spans="1:27" x14ac:dyDescent="0.3">
      <c r="A37" s="47"/>
      <c r="B37" s="47"/>
      <c r="C37" s="47"/>
      <c r="D37" s="47"/>
      <c r="E37" s="47"/>
      <c r="F37" s="47"/>
      <c r="H37" s="47"/>
      <c r="I37" s="47"/>
      <c r="J37" s="47"/>
      <c r="K37" s="47"/>
      <c r="L37" s="47"/>
      <c r="M37" s="47"/>
      <c r="O37" s="47"/>
      <c r="P37" s="47"/>
      <c r="Q37" s="47"/>
      <c r="R37" s="47"/>
      <c r="S37" s="47"/>
      <c r="T37" s="47"/>
      <c r="V37" s="47"/>
      <c r="W37" s="47"/>
      <c r="X37" s="47"/>
      <c r="Y37" s="47"/>
      <c r="Z37" s="47"/>
      <c r="AA37" s="47"/>
    </row>
    <row r="38" spans="1:27" x14ac:dyDescent="0.3">
      <c r="H38" s="34"/>
      <c r="I38" s="34"/>
      <c r="J38" s="34"/>
      <c r="K38" s="34"/>
      <c r="L38" s="34"/>
      <c r="M38" s="34"/>
      <c r="O38" s="34"/>
      <c r="P38" s="34"/>
      <c r="Q38" s="34"/>
      <c r="R38" s="34"/>
      <c r="S38" s="34"/>
      <c r="T38" s="34"/>
      <c r="V38" s="34"/>
      <c r="W38" s="34"/>
      <c r="X38" s="34"/>
      <c r="Y38" s="34"/>
      <c r="Z38" s="34"/>
      <c r="AA38" s="34"/>
    </row>
    <row r="39" spans="1:27" x14ac:dyDescent="0.3">
      <c r="A39" s="28" t="s">
        <v>12</v>
      </c>
      <c r="B39" s="28" t="s">
        <v>13</v>
      </c>
      <c r="C39" s="28"/>
      <c r="D39" s="28" t="s">
        <v>12</v>
      </c>
      <c r="E39" s="45" t="s">
        <v>14</v>
      </c>
      <c r="F39" s="45"/>
      <c r="H39" s="28" t="s">
        <v>12</v>
      </c>
      <c r="I39" s="28" t="s">
        <v>13</v>
      </c>
      <c r="J39" s="28"/>
      <c r="K39" s="28" t="s">
        <v>12</v>
      </c>
      <c r="L39" s="45" t="s">
        <v>14</v>
      </c>
      <c r="M39" s="45"/>
      <c r="O39" s="28" t="s">
        <v>12</v>
      </c>
      <c r="P39" s="28" t="s">
        <v>13</v>
      </c>
      <c r="Q39" s="28"/>
      <c r="R39" s="28" t="s">
        <v>12</v>
      </c>
      <c r="S39" s="45" t="s">
        <v>14</v>
      </c>
      <c r="T39" s="45"/>
      <c r="V39" s="28" t="s">
        <v>12</v>
      </c>
      <c r="W39" s="28" t="s">
        <v>13</v>
      </c>
      <c r="X39" s="28"/>
      <c r="Y39" s="28" t="s">
        <v>12</v>
      </c>
      <c r="Z39" s="45" t="s">
        <v>14</v>
      </c>
      <c r="AA39" s="45"/>
    </row>
    <row r="40" spans="1:27" ht="30" customHeight="1" x14ac:dyDescent="0.3">
      <c r="A40" s="29"/>
      <c r="B40" s="45"/>
      <c r="C40" s="45"/>
      <c r="D40" s="28"/>
      <c r="E40" s="45"/>
      <c r="F40" s="45"/>
      <c r="H40" s="29"/>
      <c r="I40" s="45"/>
      <c r="J40" s="45"/>
      <c r="K40" s="28"/>
      <c r="L40" s="45"/>
      <c r="M40" s="45"/>
      <c r="O40" s="29"/>
      <c r="P40" s="45"/>
      <c r="Q40" s="45"/>
      <c r="R40" s="28"/>
      <c r="S40" s="45"/>
      <c r="T40" s="45"/>
      <c r="V40" s="29"/>
      <c r="W40" s="45"/>
      <c r="X40" s="45"/>
      <c r="Y40" s="28"/>
      <c r="Z40" s="45"/>
      <c r="AA40" s="45"/>
    </row>
    <row r="45" spans="1:27" ht="23.4" x14ac:dyDescent="0.45">
      <c r="A45" s="46" t="s">
        <v>286</v>
      </c>
      <c r="B45" s="46"/>
      <c r="C45" s="46"/>
      <c r="D45" s="46"/>
      <c r="E45" s="46"/>
      <c r="F45" s="46"/>
      <c r="H45" s="46" t="s">
        <v>286</v>
      </c>
      <c r="I45" s="46"/>
      <c r="J45" s="46"/>
      <c r="K45" s="46"/>
      <c r="L45" s="46"/>
      <c r="M45" s="46"/>
      <c r="O45" s="46" t="s">
        <v>286</v>
      </c>
      <c r="P45" s="46"/>
      <c r="Q45" s="46"/>
      <c r="R45" s="46"/>
      <c r="S45" s="46"/>
      <c r="T45" s="46"/>
    </row>
    <row r="46" spans="1:27" x14ac:dyDescent="0.3">
      <c r="A46" s="15"/>
      <c r="B46" s="22"/>
      <c r="C46" s="22"/>
      <c r="D46" s="22"/>
      <c r="E46" s="22"/>
      <c r="F46" s="22"/>
      <c r="H46" s="15"/>
      <c r="I46" s="22"/>
      <c r="J46" s="22"/>
      <c r="K46" s="22"/>
      <c r="L46" s="22"/>
      <c r="M46" s="22"/>
      <c r="O46" s="15"/>
      <c r="P46" s="22"/>
      <c r="Q46" s="22"/>
      <c r="R46" s="22"/>
      <c r="S46" s="22"/>
      <c r="T46" s="22"/>
    </row>
    <row r="47" spans="1:27" x14ac:dyDescent="0.3">
      <c r="A47" s="2" t="s">
        <v>272</v>
      </c>
      <c r="B47" s="23" t="s">
        <v>275</v>
      </c>
      <c r="C47" s="34"/>
      <c r="D47" s="34"/>
      <c r="E47" s="34"/>
      <c r="F47" s="34"/>
      <c r="H47" s="2" t="s">
        <v>272</v>
      </c>
      <c r="I47" s="23" t="s">
        <v>275</v>
      </c>
      <c r="J47" s="34"/>
      <c r="K47" s="34"/>
      <c r="L47" s="34"/>
      <c r="M47" s="34"/>
      <c r="O47" s="2" t="s">
        <v>272</v>
      </c>
      <c r="P47" s="23" t="s">
        <v>275</v>
      </c>
      <c r="Q47" s="34"/>
      <c r="R47" s="34"/>
      <c r="S47" s="34"/>
      <c r="T47" s="34"/>
    </row>
    <row r="48" spans="1:27" x14ac:dyDescent="0.3">
      <c r="A48" s="2" t="s">
        <v>0</v>
      </c>
      <c r="B48" s="32">
        <v>45576</v>
      </c>
      <c r="C48" s="34"/>
      <c r="D48" s="34"/>
      <c r="E48" s="34"/>
      <c r="F48" s="34"/>
      <c r="H48" s="2" t="s">
        <v>0</v>
      </c>
      <c r="I48" s="32">
        <v>45576</v>
      </c>
      <c r="J48" s="34"/>
      <c r="K48" s="34"/>
      <c r="L48" s="34"/>
      <c r="M48" s="34"/>
      <c r="O48" s="2" t="s">
        <v>0</v>
      </c>
      <c r="P48" s="32">
        <v>45576</v>
      </c>
      <c r="Q48" s="34"/>
      <c r="R48" s="34"/>
      <c r="S48" s="34"/>
      <c r="T48" s="34"/>
    </row>
    <row r="49" spans="1:20" x14ac:dyDescent="0.3">
      <c r="A49" s="34"/>
      <c r="B49" s="34"/>
      <c r="C49" s="34"/>
      <c r="D49" s="34"/>
      <c r="E49" s="34"/>
      <c r="F49" s="34"/>
      <c r="H49" s="34"/>
      <c r="I49" s="34"/>
      <c r="J49" s="34"/>
      <c r="K49" s="34"/>
      <c r="L49" s="34"/>
      <c r="M49" s="34"/>
      <c r="O49" s="34"/>
      <c r="P49" s="34"/>
      <c r="Q49" s="34"/>
      <c r="R49" s="34"/>
      <c r="S49" s="34"/>
      <c r="T49" s="34"/>
    </row>
    <row r="50" spans="1:20" x14ac:dyDescent="0.3">
      <c r="A50" s="15" t="s">
        <v>17</v>
      </c>
      <c r="B50" s="15"/>
      <c r="C50" s="15"/>
      <c r="D50" s="15" t="s">
        <v>26</v>
      </c>
      <c r="E50" s="15"/>
      <c r="F50" s="15"/>
      <c r="H50" s="15" t="s">
        <v>17</v>
      </c>
      <c r="I50" s="15"/>
      <c r="J50" s="15"/>
      <c r="K50" s="15" t="s">
        <v>26</v>
      </c>
      <c r="L50" s="15"/>
      <c r="M50" s="15"/>
      <c r="O50" s="15" t="s">
        <v>17</v>
      </c>
      <c r="P50" s="15"/>
      <c r="Q50" s="15"/>
      <c r="R50" s="15" t="s">
        <v>26</v>
      </c>
      <c r="S50" s="15"/>
      <c r="T50" s="15"/>
    </row>
    <row r="51" spans="1:20" x14ac:dyDescent="0.3">
      <c r="A51" s="34"/>
      <c r="B51" s="34"/>
      <c r="C51" s="34"/>
      <c r="D51" s="34"/>
      <c r="E51" s="34"/>
      <c r="F51" s="34"/>
      <c r="H51" s="34"/>
      <c r="I51" s="34"/>
      <c r="J51" s="34"/>
      <c r="K51" s="34"/>
      <c r="L51" s="34"/>
      <c r="M51" s="34"/>
      <c r="O51" s="34"/>
      <c r="P51" s="34"/>
      <c r="Q51" s="34"/>
      <c r="R51" s="34"/>
      <c r="S51" s="34"/>
      <c r="T51" s="34"/>
    </row>
    <row r="52" spans="1:20" x14ac:dyDescent="0.3">
      <c r="A52" s="10"/>
      <c r="B52" s="19" t="s">
        <v>163</v>
      </c>
      <c r="C52" s="34"/>
      <c r="D52" s="13" t="s">
        <v>28</v>
      </c>
      <c r="E52" s="19">
        <v>0.99973000000000001</v>
      </c>
      <c r="F52" s="34"/>
      <c r="H52" s="10"/>
      <c r="I52" s="19" t="s">
        <v>181</v>
      </c>
      <c r="J52" s="34"/>
      <c r="K52" s="13" t="s">
        <v>28</v>
      </c>
      <c r="L52" s="19">
        <v>0.99970000000000003</v>
      </c>
      <c r="M52" s="34"/>
      <c r="O52" s="10"/>
      <c r="P52" s="19" t="s">
        <v>269</v>
      </c>
      <c r="Q52" s="34"/>
      <c r="R52" s="13" t="s">
        <v>28</v>
      </c>
      <c r="S52" s="19">
        <v>0.99983</v>
      </c>
      <c r="T52" s="34"/>
    </row>
    <row r="53" spans="1:20" x14ac:dyDescent="0.3">
      <c r="A53" s="10"/>
      <c r="B53" s="36" t="s">
        <v>282</v>
      </c>
      <c r="C53" s="34"/>
      <c r="D53" s="13" t="s">
        <v>29</v>
      </c>
      <c r="E53" s="19">
        <v>8</v>
      </c>
      <c r="F53" s="34"/>
      <c r="H53" s="10"/>
      <c r="I53" s="36" t="s">
        <v>282</v>
      </c>
      <c r="J53" s="34"/>
      <c r="K53" s="13" t="s">
        <v>29</v>
      </c>
      <c r="L53" s="19">
        <v>8</v>
      </c>
      <c r="M53" s="34"/>
      <c r="O53" s="10"/>
      <c r="P53" s="36" t="s">
        <v>282</v>
      </c>
      <c r="Q53" s="34"/>
      <c r="R53" s="13" t="s">
        <v>29</v>
      </c>
      <c r="S53" s="19">
        <v>8</v>
      </c>
      <c r="T53" s="34"/>
    </row>
    <row r="54" spans="1:20" x14ac:dyDescent="0.3">
      <c r="A54" s="2" t="s">
        <v>18</v>
      </c>
      <c r="B54" s="24" t="s">
        <v>302</v>
      </c>
      <c r="C54" s="34"/>
      <c r="D54" s="13" t="s">
        <v>27</v>
      </c>
      <c r="E54" s="19" t="s">
        <v>303</v>
      </c>
      <c r="F54" s="34"/>
      <c r="H54" s="2" t="s">
        <v>18</v>
      </c>
      <c r="I54" s="24" t="s">
        <v>302</v>
      </c>
      <c r="J54" s="34"/>
      <c r="K54" s="13" t="s">
        <v>27</v>
      </c>
      <c r="L54" s="19" t="s">
        <v>303</v>
      </c>
      <c r="M54" s="34"/>
      <c r="O54" s="2" t="s">
        <v>18</v>
      </c>
      <c r="P54" s="24" t="s">
        <v>302</v>
      </c>
      <c r="Q54" s="34"/>
      <c r="R54" s="13" t="s">
        <v>27</v>
      </c>
      <c r="S54" s="19" t="s">
        <v>303</v>
      </c>
      <c r="T54" s="34"/>
    </row>
    <row r="55" spans="1:20" x14ac:dyDescent="0.3">
      <c r="A55" s="3" t="s">
        <v>19</v>
      </c>
      <c r="B55" s="24" t="s">
        <v>302</v>
      </c>
      <c r="C55" s="34"/>
      <c r="D55" s="34"/>
      <c r="E55" s="16"/>
      <c r="F55" s="34"/>
      <c r="H55" s="3" t="s">
        <v>19</v>
      </c>
      <c r="I55" s="24" t="s">
        <v>302</v>
      </c>
      <c r="J55" s="34"/>
      <c r="K55" s="34"/>
      <c r="L55" s="16"/>
      <c r="M55" s="34"/>
      <c r="O55" s="3" t="s">
        <v>19</v>
      </c>
      <c r="P55" s="24" t="s">
        <v>302</v>
      </c>
      <c r="Q55" s="34"/>
      <c r="R55" s="34"/>
      <c r="S55" s="16"/>
      <c r="T55" s="34"/>
    </row>
    <row r="56" spans="1:20" x14ac:dyDescent="0.3">
      <c r="A56" s="3" t="s">
        <v>20</v>
      </c>
      <c r="B56" s="24"/>
      <c r="C56" s="34"/>
      <c r="D56" s="14" t="s">
        <v>30</v>
      </c>
      <c r="E56" s="19">
        <v>10</v>
      </c>
      <c r="F56" s="34"/>
      <c r="H56" s="3" t="s">
        <v>20</v>
      </c>
      <c r="I56" s="24"/>
      <c r="J56" s="34"/>
      <c r="K56" s="14" t="s">
        <v>30</v>
      </c>
      <c r="L56" s="19">
        <v>10</v>
      </c>
      <c r="M56" s="34"/>
      <c r="O56" s="3" t="s">
        <v>20</v>
      </c>
      <c r="P56" s="24"/>
      <c r="Q56" s="34"/>
      <c r="R56" s="14" t="s">
        <v>30</v>
      </c>
      <c r="S56" s="19">
        <v>10</v>
      </c>
      <c r="T56" s="34"/>
    </row>
    <row r="57" spans="1:20" x14ac:dyDescent="0.3">
      <c r="A57" s="3" t="s">
        <v>21</v>
      </c>
      <c r="B57" s="24"/>
      <c r="C57" s="34"/>
      <c r="D57" s="14" t="s">
        <v>31</v>
      </c>
      <c r="E57" s="19">
        <v>1</v>
      </c>
      <c r="F57" s="34"/>
      <c r="H57" s="3" t="s">
        <v>21</v>
      </c>
      <c r="I57" s="24"/>
      <c r="J57" s="34"/>
      <c r="K57" s="14" t="s">
        <v>31</v>
      </c>
      <c r="L57" s="19">
        <v>1</v>
      </c>
      <c r="M57" s="34"/>
      <c r="O57" s="3" t="s">
        <v>21</v>
      </c>
      <c r="P57" s="24"/>
      <c r="Q57" s="34"/>
      <c r="R57" s="14" t="s">
        <v>31</v>
      </c>
      <c r="S57" s="19">
        <v>1</v>
      </c>
      <c r="T57" s="34"/>
    </row>
    <row r="58" spans="1:20" x14ac:dyDescent="0.3">
      <c r="A58" s="3" t="s">
        <v>22</v>
      </c>
      <c r="B58" s="24"/>
      <c r="C58" s="34"/>
      <c r="D58" s="14" t="s">
        <v>32</v>
      </c>
      <c r="E58" s="20">
        <f>E56/E57</f>
        <v>10</v>
      </c>
      <c r="F58" s="34"/>
      <c r="H58" s="3" t="s">
        <v>22</v>
      </c>
      <c r="I58" s="24"/>
      <c r="J58" s="34"/>
      <c r="K58" s="14" t="s">
        <v>32</v>
      </c>
      <c r="L58" s="20">
        <f>L56/L57</f>
        <v>10</v>
      </c>
      <c r="M58" s="34"/>
      <c r="O58" s="3" t="s">
        <v>22</v>
      </c>
      <c r="P58" s="24"/>
      <c r="Q58" s="34"/>
      <c r="R58" s="14" t="s">
        <v>32</v>
      </c>
      <c r="S58" s="20">
        <f>S56/S57</f>
        <v>10</v>
      </c>
      <c r="T58" s="34"/>
    </row>
    <row r="59" spans="1:20" x14ac:dyDescent="0.3">
      <c r="A59" s="34"/>
      <c r="B59" s="34"/>
      <c r="C59" s="34"/>
      <c r="D59" s="34"/>
      <c r="E59" s="34"/>
      <c r="F59" s="34"/>
      <c r="H59" s="34"/>
      <c r="I59" s="34"/>
      <c r="J59" s="34"/>
      <c r="K59" s="34"/>
      <c r="L59" s="34"/>
      <c r="M59" s="34"/>
      <c r="O59" s="34"/>
      <c r="P59" s="34"/>
      <c r="Q59" s="34"/>
      <c r="R59" s="34"/>
      <c r="S59" s="34"/>
      <c r="T59" s="34"/>
    </row>
    <row r="60" spans="1:20" x14ac:dyDescent="0.3">
      <c r="A60" s="34"/>
      <c r="B60" s="34"/>
      <c r="C60" s="34"/>
      <c r="D60" s="34"/>
      <c r="E60" s="34"/>
      <c r="F60" s="34"/>
      <c r="H60" s="34"/>
      <c r="I60" s="34"/>
      <c r="J60" s="34"/>
      <c r="K60" s="34"/>
      <c r="L60" s="34"/>
      <c r="M60" s="34"/>
      <c r="O60" s="34"/>
      <c r="P60" s="34"/>
      <c r="Q60" s="34"/>
      <c r="R60" s="34"/>
      <c r="S60" s="34"/>
      <c r="T60" s="34"/>
    </row>
    <row r="61" spans="1:20" x14ac:dyDescent="0.3">
      <c r="A61" s="36" t="s">
        <v>283</v>
      </c>
      <c r="B61" s="24">
        <v>0.05</v>
      </c>
      <c r="C61" s="16"/>
      <c r="D61" s="16"/>
      <c r="E61" s="16"/>
      <c r="F61" s="16"/>
      <c r="H61" s="36" t="s">
        <v>283</v>
      </c>
      <c r="I61" s="24">
        <v>0.05</v>
      </c>
      <c r="J61" s="16"/>
      <c r="K61" s="16"/>
      <c r="L61" s="16"/>
      <c r="M61" s="16"/>
      <c r="O61" s="36" t="s">
        <v>283</v>
      </c>
      <c r="P61" s="24">
        <v>0.05</v>
      </c>
      <c r="Q61" s="16"/>
      <c r="R61" s="16"/>
      <c r="S61" s="16"/>
      <c r="T61" s="16"/>
    </row>
    <row r="62" spans="1:20" x14ac:dyDescent="0.3">
      <c r="A62" s="34"/>
      <c r="B62" s="34"/>
      <c r="C62" s="34"/>
      <c r="D62" s="34"/>
      <c r="E62" s="34"/>
      <c r="F62" s="34"/>
      <c r="H62" s="34"/>
      <c r="I62" s="34"/>
      <c r="J62" s="34"/>
      <c r="K62" s="34"/>
      <c r="L62" s="34"/>
      <c r="M62" s="34"/>
      <c r="O62" s="34"/>
      <c r="P62" s="34"/>
      <c r="Q62" s="34"/>
      <c r="R62" s="34"/>
      <c r="S62" s="34"/>
      <c r="T62" s="34"/>
    </row>
    <row r="63" spans="1:20" x14ac:dyDescent="0.3">
      <c r="A63" s="15" t="s">
        <v>16</v>
      </c>
      <c r="B63" s="15"/>
      <c r="C63" s="15"/>
      <c r="D63" s="15"/>
      <c r="E63" s="15"/>
      <c r="F63" s="15"/>
      <c r="H63" s="15" t="s">
        <v>16</v>
      </c>
      <c r="I63" s="15"/>
      <c r="J63" s="15"/>
      <c r="K63" s="15"/>
      <c r="L63" s="15"/>
      <c r="M63" s="15"/>
      <c r="O63" s="15" t="s">
        <v>16</v>
      </c>
      <c r="P63" s="15"/>
      <c r="Q63" s="15"/>
      <c r="R63" s="15"/>
      <c r="S63" s="15"/>
      <c r="T63" s="15"/>
    </row>
    <row r="64" spans="1:20" x14ac:dyDescent="0.3">
      <c r="A64" s="34"/>
      <c r="B64" s="34"/>
      <c r="C64" s="34"/>
      <c r="D64" s="34"/>
      <c r="E64" s="34"/>
      <c r="F64" s="34"/>
      <c r="H64" s="34"/>
      <c r="I64" s="34"/>
      <c r="J64" s="34"/>
      <c r="K64" s="34"/>
      <c r="L64" s="34"/>
      <c r="M64" s="34"/>
      <c r="O64" s="34"/>
      <c r="P64" s="34"/>
      <c r="Q64" s="34"/>
      <c r="R64" s="34"/>
      <c r="S64" s="34"/>
      <c r="T64" s="34"/>
    </row>
    <row r="65" spans="1:20" x14ac:dyDescent="0.3">
      <c r="A65" s="34"/>
      <c r="B65" s="36" t="s">
        <v>7</v>
      </c>
      <c r="C65" s="36" t="s">
        <v>8</v>
      </c>
      <c r="D65" s="34"/>
      <c r="E65" s="34"/>
      <c r="F65" s="34"/>
      <c r="H65" s="34"/>
      <c r="I65" s="36" t="s">
        <v>7</v>
      </c>
      <c r="J65" s="36" t="s">
        <v>8</v>
      </c>
      <c r="K65" s="34"/>
      <c r="L65" s="34"/>
      <c r="M65" s="34"/>
      <c r="O65" s="34"/>
      <c r="P65" s="36" t="s">
        <v>7</v>
      </c>
      <c r="Q65" s="36" t="s">
        <v>8</v>
      </c>
      <c r="R65" s="34"/>
      <c r="S65" s="34"/>
      <c r="T65" s="34"/>
    </row>
    <row r="66" spans="1:20" x14ac:dyDescent="0.3">
      <c r="A66" s="41" t="s">
        <v>4</v>
      </c>
      <c r="B66" s="36" t="str">
        <f>B52</f>
        <v>Ni</v>
      </c>
      <c r="C66" s="36" t="str">
        <f>B52</f>
        <v>Ni</v>
      </c>
      <c r="D66" s="36" t="s">
        <v>23</v>
      </c>
      <c r="E66" s="34"/>
      <c r="F66" s="34"/>
      <c r="H66" s="41" t="s">
        <v>4</v>
      </c>
      <c r="I66" s="36" t="str">
        <f>I52</f>
        <v>Pb</v>
      </c>
      <c r="J66" s="36" t="str">
        <f>I52</f>
        <v>Pb</v>
      </c>
      <c r="K66" s="36" t="s">
        <v>23</v>
      </c>
      <c r="L66" s="34"/>
      <c r="M66" s="34"/>
      <c r="O66" s="41" t="s">
        <v>4</v>
      </c>
      <c r="P66" s="36" t="str">
        <f>P52</f>
        <v>Zn</v>
      </c>
      <c r="Q66" s="36" t="str">
        <f>P52</f>
        <v>Zn</v>
      </c>
      <c r="R66" s="36" t="s">
        <v>23</v>
      </c>
      <c r="S66" s="34"/>
      <c r="T66" s="34"/>
    </row>
    <row r="67" spans="1:20" x14ac:dyDescent="0.3">
      <c r="A67" s="42"/>
      <c r="B67" s="36" t="s">
        <v>282</v>
      </c>
      <c r="C67" s="36" t="s">
        <v>282</v>
      </c>
      <c r="D67" s="36" t="s">
        <v>15</v>
      </c>
      <c r="E67" s="34"/>
      <c r="F67" s="34"/>
      <c r="H67" s="42"/>
      <c r="I67" s="36" t="s">
        <v>282</v>
      </c>
      <c r="J67" s="36" t="s">
        <v>282</v>
      </c>
      <c r="K67" s="36" t="s">
        <v>15</v>
      </c>
      <c r="L67" s="34"/>
      <c r="M67" s="34"/>
      <c r="O67" s="42"/>
      <c r="P67" s="36" t="s">
        <v>282</v>
      </c>
      <c r="Q67" s="36" t="s">
        <v>282</v>
      </c>
      <c r="R67" s="36" t="s">
        <v>15</v>
      </c>
      <c r="S67" s="34"/>
      <c r="T67" s="34"/>
    </row>
    <row r="68" spans="1:20" x14ac:dyDescent="0.3">
      <c r="A68" s="31" t="s">
        <v>5</v>
      </c>
      <c r="B68" s="25">
        <v>1.0924</v>
      </c>
      <c r="C68" s="25">
        <v>1.0235457406059032</v>
      </c>
      <c r="D68" s="4">
        <f>C68/B68</f>
        <v>0.93696973691496077</v>
      </c>
      <c r="E68" s="34"/>
      <c r="F68" s="34"/>
      <c r="H68" s="31" t="s">
        <v>5</v>
      </c>
      <c r="I68" s="25">
        <v>1.0905</v>
      </c>
      <c r="J68" s="25">
        <v>1.0235457406059032</v>
      </c>
      <c r="K68" s="4">
        <f>J68/I68</f>
        <v>0.9386022380613509</v>
      </c>
      <c r="L68" s="34"/>
      <c r="M68" s="34"/>
      <c r="O68" s="31" t="s">
        <v>5</v>
      </c>
      <c r="P68" s="25">
        <v>1.0844</v>
      </c>
      <c r="Q68" s="25">
        <v>1.0235457406059032</v>
      </c>
      <c r="R68" s="4">
        <f>Q68/P68</f>
        <v>0.94388209203790407</v>
      </c>
      <c r="S68" s="34"/>
      <c r="T68" s="34"/>
    </row>
    <row r="69" spans="1:20" x14ac:dyDescent="0.3">
      <c r="A69" s="31" t="s">
        <v>6</v>
      </c>
      <c r="B69" s="25">
        <v>1.1834</v>
      </c>
      <c r="C69" s="25">
        <v>1.02</v>
      </c>
      <c r="D69" s="4">
        <f t="shared" ref="D69:D72" si="4">C69/B69</f>
        <v>0.86192327192834206</v>
      </c>
      <c r="E69" s="34"/>
      <c r="F69" s="34"/>
      <c r="H69" s="31" t="s">
        <v>6</v>
      </c>
      <c r="I69" s="25">
        <v>1.1756</v>
      </c>
      <c r="J69" s="25">
        <v>1.02</v>
      </c>
      <c r="K69" s="4">
        <f t="shared" ref="K69:K72" si="5">J69/I69</f>
        <v>0.8676420551207894</v>
      </c>
      <c r="L69" s="34"/>
      <c r="M69" s="34"/>
      <c r="O69" s="31" t="s">
        <v>6</v>
      </c>
      <c r="P69" s="25">
        <v>1.1787000000000001</v>
      </c>
      <c r="Q69" s="25">
        <v>1.02</v>
      </c>
      <c r="R69" s="4">
        <f t="shared" ref="R69:R72" si="6">Q69/P69</f>
        <v>0.86536014252990578</v>
      </c>
      <c r="S69" s="34"/>
      <c r="T69" s="34"/>
    </row>
    <row r="70" spans="1:20" x14ac:dyDescent="0.3">
      <c r="A70" s="31" t="s">
        <v>287</v>
      </c>
      <c r="B70" s="25"/>
      <c r="C70" s="25"/>
      <c r="D70" s="4" t="e">
        <f t="shared" si="4"/>
        <v>#DIV/0!</v>
      </c>
      <c r="E70" s="34"/>
      <c r="F70" s="34"/>
      <c r="H70" s="31" t="s">
        <v>287</v>
      </c>
      <c r="I70" s="25"/>
      <c r="J70" s="25"/>
      <c r="K70" s="4" t="e">
        <f t="shared" si="5"/>
        <v>#DIV/0!</v>
      </c>
      <c r="L70" s="34"/>
      <c r="M70" s="34"/>
      <c r="O70" s="31" t="s">
        <v>287</v>
      </c>
      <c r="P70" s="25"/>
      <c r="Q70" s="25"/>
      <c r="R70" s="4" t="e">
        <f t="shared" si="6"/>
        <v>#DIV/0!</v>
      </c>
      <c r="S70" s="34"/>
      <c r="T70" s="34"/>
    </row>
    <row r="71" spans="1:20" x14ac:dyDescent="0.3">
      <c r="A71" s="31" t="s">
        <v>288</v>
      </c>
      <c r="B71" s="25"/>
      <c r="C71" s="25"/>
      <c r="D71" s="4" t="e">
        <f t="shared" si="4"/>
        <v>#DIV/0!</v>
      </c>
      <c r="E71" s="34"/>
      <c r="F71" s="34"/>
      <c r="H71" s="31" t="s">
        <v>288</v>
      </c>
      <c r="I71" s="25"/>
      <c r="J71" s="25"/>
      <c r="K71" s="4" t="e">
        <f t="shared" si="5"/>
        <v>#DIV/0!</v>
      </c>
      <c r="L71" s="34"/>
      <c r="M71" s="34"/>
      <c r="O71" s="31" t="s">
        <v>288</v>
      </c>
      <c r="P71" s="25"/>
      <c r="Q71" s="25"/>
      <c r="R71" s="4" t="e">
        <f t="shared" si="6"/>
        <v>#DIV/0!</v>
      </c>
      <c r="S71" s="34"/>
      <c r="T71" s="34"/>
    </row>
    <row r="72" spans="1:20" x14ac:dyDescent="0.3">
      <c r="A72" s="31" t="s">
        <v>289</v>
      </c>
      <c r="B72" s="25"/>
      <c r="C72" s="25"/>
      <c r="D72" s="4" t="e">
        <f t="shared" si="4"/>
        <v>#DIV/0!</v>
      </c>
      <c r="E72" s="34"/>
      <c r="F72" s="34"/>
      <c r="H72" s="31" t="s">
        <v>289</v>
      </c>
      <c r="I72" s="25"/>
      <c r="J72" s="25"/>
      <c r="K72" s="4" t="e">
        <f t="shared" si="5"/>
        <v>#DIV/0!</v>
      </c>
      <c r="L72" s="34"/>
      <c r="M72" s="34"/>
      <c r="O72" s="31" t="s">
        <v>289</v>
      </c>
      <c r="P72" s="25"/>
      <c r="Q72" s="25"/>
      <c r="R72" s="4" t="e">
        <f t="shared" si="6"/>
        <v>#DIV/0!</v>
      </c>
      <c r="S72" s="34"/>
      <c r="T72" s="34"/>
    </row>
    <row r="73" spans="1:20" x14ac:dyDescent="0.3">
      <c r="A73" s="7" t="s">
        <v>24</v>
      </c>
      <c r="B73" s="2"/>
      <c r="C73" s="5" t="e">
        <f>(STDEVA(C70:C72))</f>
        <v>#DIV/0!</v>
      </c>
      <c r="D73" s="2"/>
      <c r="E73" s="34"/>
      <c r="F73" s="34"/>
      <c r="H73" s="7" t="s">
        <v>24</v>
      </c>
      <c r="I73" s="2"/>
      <c r="J73" s="5" t="e">
        <f>(STDEVA(J70:J72))</f>
        <v>#DIV/0!</v>
      </c>
      <c r="K73" s="2"/>
      <c r="L73" s="34"/>
      <c r="M73" s="34"/>
      <c r="O73" s="7" t="s">
        <v>24</v>
      </c>
      <c r="P73" s="2"/>
      <c r="Q73" s="5" t="e">
        <f>(STDEVA(Q70:Q72))</f>
        <v>#DIV/0!</v>
      </c>
      <c r="R73" s="2"/>
      <c r="S73" s="34"/>
      <c r="T73" s="34"/>
    </row>
    <row r="74" spans="1:20" x14ac:dyDescent="0.3">
      <c r="A74" s="7" t="s">
        <v>25</v>
      </c>
      <c r="B74" s="2"/>
      <c r="C74" s="5"/>
      <c r="D74" s="8" t="e">
        <f>C73/(AVERAGE(C70:C72))</f>
        <v>#DIV/0!</v>
      </c>
      <c r="E74" s="34"/>
      <c r="F74" s="34"/>
      <c r="H74" s="7" t="s">
        <v>25</v>
      </c>
      <c r="I74" s="2"/>
      <c r="J74" s="5"/>
      <c r="K74" s="8" t="e">
        <f>J73/(AVERAGE(J70:J72))</f>
        <v>#DIV/0!</v>
      </c>
      <c r="L74" s="34"/>
      <c r="M74" s="34"/>
      <c r="O74" s="7" t="s">
        <v>25</v>
      </c>
      <c r="P74" s="2"/>
      <c r="Q74" s="5"/>
      <c r="R74" s="8" t="e">
        <f>Q73/(AVERAGE(Q70:Q72))</f>
        <v>#DIV/0!</v>
      </c>
      <c r="S74" s="34"/>
      <c r="T74" s="34"/>
    </row>
    <row r="75" spans="1:20" x14ac:dyDescent="0.3">
      <c r="A75" s="9"/>
      <c r="B75" s="10"/>
      <c r="C75" s="11"/>
      <c r="D75" s="12"/>
      <c r="E75" s="34"/>
      <c r="F75" s="34"/>
      <c r="H75" s="9"/>
      <c r="I75" s="10"/>
      <c r="J75" s="11"/>
      <c r="K75" s="12"/>
      <c r="L75" s="34"/>
      <c r="M75" s="34"/>
      <c r="O75" s="9"/>
      <c r="P75" s="10"/>
      <c r="Q75" s="11"/>
      <c r="R75" s="12"/>
      <c r="S75" s="34"/>
      <c r="T75" s="34"/>
    </row>
    <row r="76" spans="1:20" x14ac:dyDescent="0.3">
      <c r="A76" s="26" t="s">
        <v>9</v>
      </c>
      <c r="B76" s="27" t="s">
        <v>10</v>
      </c>
      <c r="C76" s="34"/>
      <c r="D76" s="34"/>
      <c r="E76" s="34"/>
      <c r="F76" s="34"/>
      <c r="H76" s="26" t="s">
        <v>9</v>
      </c>
      <c r="I76" s="27" t="s">
        <v>10</v>
      </c>
      <c r="J76" s="34"/>
      <c r="K76" s="34"/>
      <c r="L76" s="34"/>
      <c r="M76" s="34"/>
      <c r="O76" s="26" t="s">
        <v>9</v>
      </c>
      <c r="P76" s="27" t="s">
        <v>10</v>
      </c>
      <c r="Q76" s="34"/>
      <c r="R76" s="34"/>
      <c r="S76" s="34"/>
      <c r="T76" s="34"/>
    </row>
    <row r="77" spans="1:20" x14ac:dyDescent="0.3">
      <c r="A77" s="34"/>
      <c r="B77" s="34"/>
      <c r="C77" s="34"/>
      <c r="D77" s="34"/>
      <c r="E77" s="34"/>
      <c r="F77" s="34"/>
      <c r="H77" s="34"/>
      <c r="I77" s="34"/>
      <c r="J77" s="34"/>
      <c r="K77" s="34"/>
      <c r="L77" s="34"/>
      <c r="M77" s="34"/>
      <c r="O77" s="34"/>
      <c r="P77" s="34"/>
      <c r="Q77" s="34"/>
      <c r="R77" s="34"/>
      <c r="S77" s="34"/>
      <c r="T77" s="34"/>
    </row>
    <row r="78" spans="1:20" x14ac:dyDescent="0.3">
      <c r="A78" s="34" t="s">
        <v>11</v>
      </c>
      <c r="B78" s="34"/>
      <c r="C78" s="34"/>
      <c r="D78" s="34"/>
      <c r="E78" s="34"/>
      <c r="F78" s="34"/>
      <c r="H78" s="34" t="s">
        <v>11</v>
      </c>
      <c r="I78" s="34"/>
      <c r="J78" s="34"/>
      <c r="K78" s="34"/>
      <c r="L78" s="34"/>
      <c r="M78" s="34"/>
      <c r="O78" s="34" t="s">
        <v>11</v>
      </c>
      <c r="P78" s="34"/>
      <c r="Q78" s="34"/>
      <c r="R78" s="34"/>
      <c r="S78" s="34"/>
      <c r="T78" s="34"/>
    </row>
    <row r="79" spans="1:20" x14ac:dyDescent="0.3">
      <c r="A79" s="47"/>
      <c r="B79" s="47"/>
      <c r="C79" s="47"/>
      <c r="D79" s="47"/>
      <c r="E79" s="47"/>
      <c r="F79" s="47"/>
      <c r="H79" s="47"/>
      <c r="I79" s="47"/>
      <c r="J79" s="47"/>
      <c r="K79" s="47"/>
      <c r="L79" s="47"/>
      <c r="M79" s="47"/>
      <c r="O79" s="47"/>
      <c r="P79" s="47"/>
      <c r="Q79" s="47"/>
      <c r="R79" s="47"/>
      <c r="S79" s="47"/>
      <c r="T79" s="47"/>
    </row>
    <row r="80" spans="1:20" x14ac:dyDescent="0.3">
      <c r="A80" s="47"/>
      <c r="B80" s="47"/>
      <c r="C80" s="47"/>
      <c r="D80" s="47"/>
      <c r="E80" s="47"/>
      <c r="F80" s="47"/>
      <c r="H80" s="47"/>
      <c r="I80" s="47"/>
      <c r="J80" s="47"/>
      <c r="K80" s="47"/>
      <c r="L80" s="47"/>
      <c r="M80" s="47"/>
      <c r="O80" s="47"/>
      <c r="P80" s="47"/>
      <c r="Q80" s="47"/>
      <c r="R80" s="47"/>
      <c r="S80" s="47"/>
      <c r="T80" s="47"/>
    </row>
    <row r="81" spans="1:20" x14ac:dyDescent="0.3">
      <c r="A81" s="34"/>
      <c r="B81" s="34"/>
      <c r="C81" s="34"/>
      <c r="D81" s="34"/>
      <c r="E81" s="34"/>
      <c r="F81" s="34"/>
      <c r="H81" s="34"/>
      <c r="I81" s="34"/>
      <c r="J81" s="34"/>
      <c r="K81" s="34"/>
      <c r="L81" s="34"/>
      <c r="M81" s="34"/>
      <c r="O81" s="34"/>
      <c r="P81" s="34"/>
      <c r="Q81" s="34"/>
      <c r="R81" s="34"/>
      <c r="S81" s="34"/>
      <c r="T81" s="34"/>
    </row>
    <row r="82" spans="1:20" x14ac:dyDescent="0.3">
      <c r="A82" s="28" t="s">
        <v>12</v>
      </c>
      <c r="B82" s="28" t="s">
        <v>13</v>
      </c>
      <c r="C82" s="28"/>
      <c r="D82" s="28" t="s">
        <v>12</v>
      </c>
      <c r="E82" s="45" t="s">
        <v>14</v>
      </c>
      <c r="F82" s="45"/>
      <c r="H82" s="28" t="s">
        <v>12</v>
      </c>
      <c r="I82" s="28" t="s">
        <v>13</v>
      </c>
      <c r="J82" s="28"/>
      <c r="K82" s="28" t="s">
        <v>12</v>
      </c>
      <c r="L82" s="45" t="s">
        <v>14</v>
      </c>
      <c r="M82" s="45"/>
      <c r="O82" s="28" t="s">
        <v>12</v>
      </c>
      <c r="P82" s="28" t="s">
        <v>13</v>
      </c>
      <c r="Q82" s="28"/>
      <c r="R82" s="28" t="s">
        <v>12</v>
      </c>
      <c r="S82" s="45" t="s">
        <v>14</v>
      </c>
      <c r="T82" s="45"/>
    </row>
    <row r="83" spans="1:20" x14ac:dyDescent="0.3">
      <c r="A83" s="29"/>
      <c r="B83" s="45"/>
      <c r="C83" s="45"/>
      <c r="D83" s="28"/>
      <c r="E83" s="45"/>
      <c r="F83" s="45"/>
      <c r="H83" s="29"/>
      <c r="I83" s="45"/>
      <c r="J83" s="45"/>
      <c r="K83" s="28"/>
      <c r="L83" s="45"/>
      <c r="M83" s="45"/>
      <c r="O83" s="29"/>
      <c r="P83" s="45"/>
      <c r="Q83" s="45"/>
      <c r="R83" s="28"/>
      <c r="S83" s="45"/>
      <c r="T83" s="45"/>
    </row>
  </sheetData>
  <mergeCells count="42">
    <mergeCell ref="O66:O67"/>
    <mergeCell ref="O79:T80"/>
    <mergeCell ref="S82:T82"/>
    <mergeCell ref="P83:Q83"/>
    <mergeCell ref="S83:T83"/>
    <mergeCell ref="H66:H67"/>
    <mergeCell ref="H79:M80"/>
    <mergeCell ref="L82:M82"/>
    <mergeCell ref="I83:J83"/>
    <mergeCell ref="L83:M83"/>
    <mergeCell ref="A45:F45"/>
    <mergeCell ref="A66:A67"/>
    <mergeCell ref="A79:F80"/>
    <mergeCell ref="E82:F82"/>
    <mergeCell ref="B83:C83"/>
    <mergeCell ref="E83:F83"/>
    <mergeCell ref="V2:AA2"/>
    <mergeCell ref="V23:V24"/>
    <mergeCell ref="V36:AA37"/>
    <mergeCell ref="Z39:AA39"/>
    <mergeCell ref="W40:X40"/>
    <mergeCell ref="Z40:AA40"/>
    <mergeCell ref="O45:T45"/>
    <mergeCell ref="H2:M2"/>
    <mergeCell ref="H23:H24"/>
    <mergeCell ref="H36:M37"/>
    <mergeCell ref="L39:M39"/>
    <mergeCell ref="I40:J40"/>
    <mergeCell ref="L40:M40"/>
    <mergeCell ref="O2:T2"/>
    <mergeCell ref="O23:O24"/>
    <mergeCell ref="O36:T37"/>
    <mergeCell ref="S39:T39"/>
    <mergeCell ref="P40:Q40"/>
    <mergeCell ref="S40:T40"/>
    <mergeCell ref="H45:M45"/>
    <mergeCell ref="B40:C40"/>
    <mergeCell ref="E39:F39"/>
    <mergeCell ref="E40:F40"/>
    <mergeCell ref="A2:F2"/>
    <mergeCell ref="A23:A24"/>
    <mergeCell ref="A36:F37"/>
  </mergeCells>
  <conditionalFormatting sqref="D25:D29">
    <cfRule type="cellIs" dxfId="33" priority="177" operator="lessThan">
      <formula>0.899999999999999</formula>
    </cfRule>
    <cfRule type="cellIs" dxfId="32" priority="178" operator="greaterThan">
      <formula>1.1000000001</formula>
    </cfRule>
    <cfRule type="cellIs" dxfId="31" priority="179" operator="between">
      <formula>0.9</formula>
      <formula>1.1</formula>
    </cfRule>
  </conditionalFormatting>
  <conditionalFormatting sqref="B11:B16">
    <cfRule type="containsText" dxfId="30" priority="176" operator="containsText" text="&lt;loq">
      <formula>NOT(ISERROR(SEARCH("&lt;loq",B11)))</formula>
    </cfRule>
  </conditionalFormatting>
  <conditionalFormatting sqref="K25:K29">
    <cfRule type="cellIs" dxfId="29" priority="32" operator="lessThan">
      <formula>0.899999999999999</formula>
    </cfRule>
    <cfRule type="cellIs" dxfId="28" priority="33" operator="greaterThan">
      <formula>1.1000000001</formula>
    </cfRule>
    <cfRule type="cellIs" dxfId="27" priority="34" operator="between">
      <formula>0.9</formula>
      <formula>1.1</formula>
    </cfRule>
  </conditionalFormatting>
  <conditionalFormatting sqref="I12:I16">
    <cfRule type="containsText" dxfId="26" priority="31" operator="containsText" text="&lt;loq">
      <formula>NOT(ISERROR(SEARCH("&lt;loq",I12)))</formula>
    </cfRule>
  </conditionalFormatting>
  <conditionalFormatting sqref="R25:R29">
    <cfRule type="cellIs" dxfId="25" priority="24" operator="lessThan">
      <formula>0.899999999999999</formula>
    </cfRule>
    <cfRule type="cellIs" dxfId="24" priority="25" operator="greaterThan">
      <formula>1.1000000001</formula>
    </cfRule>
    <cfRule type="cellIs" dxfId="23" priority="26" operator="between">
      <formula>0.9</formula>
      <formula>1.1</formula>
    </cfRule>
  </conditionalFormatting>
  <conditionalFormatting sqref="P12:P16">
    <cfRule type="containsText" dxfId="22" priority="23" operator="containsText" text="&lt;loq">
      <formula>NOT(ISERROR(SEARCH("&lt;loq",P12)))</formula>
    </cfRule>
  </conditionalFormatting>
  <conditionalFormatting sqref="Y25:Y29">
    <cfRule type="cellIs" dxfId="21" priority="20" operator="lessThan">
      <formula>0.899999999999999</formula>
    </cfRule>
    <cfRule type="cellIs" dxfId="20" priority="21" operator="greaterThan">
      <formula>1.1000000001</formula>
    </cfRule>
    <cfRule type="cellIs" dxfId="19" priority="22" operator="between">
      <formula>0.9</formula>
      <formula>1.1</formula>
    </cfRule>
  </conditionalFormatting>
  <conditionalFormatting sqref="W12:W16">
    <cfRule type="containsText" dxfId="18" priority="19" operator="containsText" text="&lt;loq">
      <formula>NOT(ISERROR(SEARCH("&lt;loq",W12)))</formula>
    </cfRule>
  </conditionalFormatting>
  <conditionalFormatting sqref="D68:D72">
    <cfRule type="cellIs" dxfId="17" priority="16" operator="lessThan">
      <formula>0.899999999999999</formula>
    </cfRule>
    <cfRule type="cellIs" dxfId="16" priority="17" operator="greaterThan">
      <formula>1.1000000001</formula>
    </cfRule>
    <cfRule type="cellIs" dxfId="15" priority="18" operator="between">
      <formula>0.9</formula>
      <formula>1.1</formula>
    </cfRule>
  </conditionalFormatting>
  <conditionalFormatting sqref="B55:B59">
    <cfRule type="containsText" dxfId="14" priority="15" operator="containsText" text="&lt;loq">
      <formula>NOT(ISERROR(SEARCH("&lt;loq",B55)))</formula>
    </cfRule>
  </conditionalFormatting>
  <conditionalFormatting sqref="K68:K72">
    <cfRule type="cellIs" dxfId="13" priority="12" operator="lessThan">
      <formula>0.899999999999999</formula>
    </cfRule>
    <cfRule type="cellIs" dxfId="12" priority="13" operator="greaterThan">
      <formula>1.1000000001</formula>
    </cfRule>
    <cfRule type="cellIs" dxfId="11" priority="14" operator="between">
      <formula>0.9</formula>
      <formula>1.1</formula>
    </cfRule>
  </conditionalFormatting>
  <conditionalFormatting sqref="I55:I59">
    <cfRule type="containsText" dxfId="10" priority="11" operator="containsText" text="&lt;loq">
      <formula>NOT(ISERROR(SEARCH("&lt;loq",I55)))</formula>
    </cfRule>
  </conditionalFormatting>
  <conditionalFormatting sqref="R68:R72">
    <cfRule type="cellIs" dxfId="9" priority="8" operator="lessThan">
      <formula>0.899999999999999</formula>
    </cfRule>
    <cfRule type="cellIs" dxfId="8" priority="9" operator="greaterThan">
      <formula>1.1000000001</formula>
    </cfRule>
    <cfRule type="cellIs" dxfId="7" priority="10" operator="between">
      <formula>0.9</formula>
      <formula>1.1</formula>
    </cfRule>
  </conditionalFormatting>
  <conditionalFormatting sqref="P55:P59">
    <cfRule type="containsText" dxfId="6" priority="7" operator="containsText" text="&lt;loq">
      <formula>NOT(ISERROR(SEARCH("&lt;loq",P55)))</formula>
    </cfRule>
  </conditionalFormatting>
  <conditionalFormatting sqref="I11">
    <cfRule type="containsText" dxfId="5" priority="6" operator="containsText" text="&lt;loq">
      <formula>NOT(ISERROR(SEARCH("&lt;loq",I11)))</formula>
    </cfRule>
  </conditionalFormatting>
  <conditionalFormatting sqref="P11">
    <cfRule type="containsText" dxfId="4" priority="5" operator="containsText" text="&lt;loq">
      <formula>NOT(ISERROR(SEARCH("&lt;loq",P11)))</formula>
    </cfRule>
  </conditionalFormatting>
  <conditionalFormatting sqref="W11">
    <cfRule type="containsText" dxfId="3" priority="4" operator="containsText" text="&lt;loq">
      <formula>NOT(ISERROR(SEARCH("&lt;loq",W11)))</formula>
    </cfRule>
  </conditionalFormatting>
  <conditionalFormatting sqref="B54">
    <cfRule type="containsText" dxfId="2" priority="3" operator="containsText" text="&lt;loq">
      <formula>NOT(ISERROR(SEARCH("&lt;loq",B54)))</formula>
    </cfRule>
  </conditionalFormatting>
  <conditionalFormatting sqref="I54">
    <cfRule type="containsText" dxfId="1" priority="2" operator="containsText" text="&lt;loq">
      <formula>NOT(ISERROR(SEARCH("&lt;loq",I54)))</formula>
    </cfRule>
  </conditionalFormatting>
  <conditionalFormatting sqref="P54">
    <cfRule type="containsText" dxfId="0" priority="1" operator="containsText" text="&lt;loq">
      <formula>NOT(ISERROR(SEARCH("&lt;loq",P54)))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&amp;L&amp;G
&amp;R&amp;8FACULTÉ DE L’ENVIRONNEMENT NATUREL, ARCHITECTURAL ET CONSTRUIT
INSTITUT DES SCIENCES ET TECHNOLOGIES DE L’ENVIRONNEMENT (ISTE)
CENTRAL ENVIRONMENTAL LABORATORY (GR-CEL)
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Feuil1!$B$2:$B$120</xm:f>
          </x14:formula1>
          <xm:sqref>B9 I9 P9 W9 B52 I52 P52</xm:sqref>
        </x14:dataValidation>
        <x14:dataValidation type="list" allowBlank="1" showInputMessage="1" showErrorMessage="1" xr:uid="{00000000-0002-0000-0100-000001000000}">
          <x14:formula1>
            <xm:f>Feuil1!$E$2:$E$8</xm:f>
          </x14:formula1>
          <xm:sqref>B4 I4 P4 W4 B47 I47 P47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0"/>
  <sheetViews>
    <sheetView workbookViewId="0">
      <selection sqref="A1:C1"/>
    </sheetView>
  </sheetViews>
  <sheetFormatPr defaultColWidth="11.44140625" defaultRowHeight="14.4" x14ac:dyDescent="0.3"/>
  <cols>
    <col min="1" max="3" width="27.109375" style="18" customWidth="1"/>
  </cols>
  <sheetData>
    <row r="1" spans="1:5" x14ac:dyDescent="0.3">
      <c r="A1" s="17" t="s">
        <v>33</v>
      </c>
      <c r="B1" s="17" t="s">
        <v>34</v>
      </c>
      <c r="C1" s="17" t="s">
        <v>35</v>
      </c>
      <c r="E1" s="30" t="s">
        <v>274</v>
      </c>
    </row>
    <row r="2" spans="1:5" x14ac:dyDescent="0.3">
      <c r="A2" s="17"/>
      <c r="B2" s="17" t="s">
        <v>273</v>
      </c>
      <c r="C2" s="17"/>
      <c r="E2" s="2" t="s">
        <v>275</v>
      </c>
    </row>
    <row r="3" spans="1:5" x14ac:dyDescent="0.3">
      <c r="A3" s="17" t="s">
        <v>36</v>
      </c>
      <c r="B3" s="17" t="s">
        <v>37</v>
      </c>
      <c r="C3" s="17">
        <v>89</v>
      </c>
      <c r="E3" s="2" t="s">
        <v>276</v>
      </c>
    </row>
    <row r="4" spans="1:5" x14ac:dyDescent="0.3">
      <c r="A4" s="17" t="s">
        <v>44</v>
      </c>
      <c r="B4" s="17" t="s">
        <v>45</v>
      </c>
      <c r="C4" s="17">
        <v>47</v>
      </c>
      <c r="E4" s="2" t="s">
        <v>277</v>
      </c>
    </row>
    <row r="5" spans="1:5" x14ac:dyDescent="0.3">
      <c r="A5" s="17" t="s">
        <v>38</v>
      </c>
      <c r="B5" s="17" t="s">
        <v>39</v>
      </c>
      <c r="C5" s="17">
        <v>13</v>
      </c>
      <c r="E5" s="2" t="s">
        <v>278</v>
      </c>
    </row>
    <row r="6" spans="1:5" x14ac:dyDescent="0.3">
      <c r="A6" s="17" t="s">
        <v>40</v>
      </c>
      <c r="B6" s="17" t="s">
        <v>41</v>
      </c>
      <c r="C6" s="17">
        <v>95</v>
      </c>
      <c r="E6" s="2" t="s">
        <v>279</v>
      </c>
    </row>
    <row r="7" spans="1:5" x14ac:dyDescent="0.3">
      <c r="A7" s="17" t="s">
        <v>46</v>
      </c>
      <c r="B7" s="17" t="s">
        <v>47</v>
      </c>
      <c r="C7" s="17">
        <v>18</v>
      </c>
      <c r="E7" s="2" t="s">
        <v>280</v>
      </c>
    </row>
    <row r="8" spans="1:5" x14ac:dyDescent="0.3">
      <c r="A8" s="17" t="s">
        <v>48</v>
      </c>
      <c r="B8" s="17" t="s">
        <v>49</v>
      </c>
      <c r="C8" s="17">
        <v>33</v>
      </c>
      <c r="E8" s="2" t="s">
        <v>281</v>
      </c>
    </row>
    <row r="9" spans="1:5" x14ac:dyDescent="0.3">
      <c r="A9" s="17" t="s">
        <v>50</v>
      </c>
      <c r="B9" s="17" t="s">
        <v>51</v>
      </c>
      <c r="C9" s="17">
        <v>85</v>
      </c>
    </row>
    <row r="10" spans="1:5" x14ac:dyDescent="0.3">
      <c r="A10" s="17" t="s">
        <v>170</v>
      </c>
      <c r="B10" s="17" t="s">
        <v>171</v>
      </c>
      <c r="C10" s="17">
        <v>79</v>
      </c>
    </row>
    <row r="11" spans="1:5" x14ac:dyDescent="0.3">
      <c r="A11" s="17" t="s">
        <v>64</v>
      </c>
      <c r="B11" s="17" t="s">
        <v>65</v>
      </c>
      <c r="C11" s="17">
        <v>5</v>
      </c>
    </row>
    <row r="12" spans="1:5" x14ac:dyDescent="0.3">
      <c r="A12" s="17" t="s">
        <v>54</v>
      </c>
      <c r="B12" s="17" t="s">
        <v>55</v>
      </c>
      <c r="C12" s="17">
        <v>56</v>
      </c>
    </row>
    <row r="13" spans="1:5" x14ac:dyDescent="0.3">
      <c r="A13" s="17" t="s">
        <v>58</v>
      </c>
      <c r="B13" s="17" t="s">
        <v>59</v>
      </c>
      <c r="C13" s="17">
        <v>4</v>
      </c>
    </row>
    <row r="14" spans="1:5" x14ac:dyDescent="0.3">
      <c r="A14" s="17" t="s">
        <v>62</v>
      </c>
      <c r="B14" s="17" t="s">
        <v>63</v>
      </c>
      <c r="C14" s="17">
        <v>107</v>
      </c>
    </row>
    <row r="15" spans="1:5" x14ac:dyDescent="0.3">
      <c r="A15" s="17" t="s">
        <v>60</v>
      </c>
      <c r="B15" s="17" t="s">
        <v>61</v>
      </c>
      <c r="C15" s="17">
        <v>83</v>
      </c>
    </row>
    <row r="16" spans="1:5" x14ac:dyDescent="0.3">
      <c r="A16" s="17" t="s">
        <v>56</v>
      </c>
      <c r="B16" s="17" t="s">
        <v>57</v>
      </c>
      <c r="C16" s="17">
        <v>97</v>
      </c>
    </row>
    <row r="17" spans="1:3" x14ac:dyDescent="0.3">
      <c r="A17" s="17" t="s">
        <v>66</v>
      </c>
      <c r="B17" s="17" t="s">
        <v>67</v>
      </c>
      <c r="C17" s="17">
        <v>35</v>
      </c>
    </row>
    <row r="18" spans="1:3" x14ac:dyDescent="0.3">
      <c r="A18" s="17" t="s">
        <v>74</v>
      </c>
      <c r="B18" s="17" t="s">
        <v>75</v>
      </c>
      <c r="C18" s="17">
        <v>6</v>
      </c>
    </row>
    <row r="19" spans="1:3" x14ac:dyDescent="0.3">
      <c r="A19" s="17" t="s">
        <v>70</v>
      </c>
      <c r="B19" s="17" t="s">
        <v>71</v>
      </c>
      <c r="C19" s="17">
        <v>20</v>
      </c>
    </row>
    <row r="20" spans="1:3" x14ac:dyDescent="0.3">
      <c r="A20" s="17" t="s">
        <v>68</v>
      </c>
      <c r="B20" s="17" t="s">
        <v>69</v>
      </c>
      <c r="C20" s="17">
        <v>48</v>
      </c>
    </row>
    <row r="21" spans="1:3" x14ac:dyDescent="0.3">
      <c r="A21" s="17" t="s">
        <v>76</v>
      </c>
      <c r="B21" s="17" t="s">
        <v>77</v>
      </c>
      <c r="C21" s="17">
        <v>58</v>
      </c>
    </row>
    <row r="22" spans="1:3" x14ac:dyDescent="0.3">
      <c r="A22" s="17" t="s">
        <v>72</v>
      </c>
      <c r="B22" s="17" t="s">
        <v>73</v>
      </c>
      <c r="C22" s="17">
        <v>98</v>
      </c>
    </row>
    <row r="23" spans="1:3" x14ac:dyDescent="0.3">
      <c r="A23" s="17" t="s">
        <v>80</v>
      </c>
      <c r="B23" s="17" t="s">
        <v>81</v>
      </c>
      <c r="C23" s="17">
        <v>17</v>
      </c>
    </row>
    <row r="24" spans="1:3" x14ac:dyDescent="0.3">
      <c r="A24" s="17" t="s">
        <v>88</v>
      </c>
      <c r="B24" s="17" t="s">
        <v>89</v>
      </c>
      <c r="C24" s="17">
        <v>96</v>
      </c>
    </row>
    <row r="25" spans="1:3" x14ac:dyDescent="0.3">
      <c r="A25" s="17" t="s">
        <v>84</v>
      </c>
      <c r="B25" s="17" t="s">
        <v>85</v>
      </c>
      <c r="C25" s="17">
        <v>27</v>
      </c>
    </row>
    <row r="26" spans="1:3" x14ac:dyDescent="0.3">
      <c r="A26" s="17" t="s">
        <v>82</v>
      </c>
      <c r="B26" s="17" t="s">
        <v>83</v>
      </c>
      <c r="C26" s="17">
        <v>24</v>
      </c>
    </row>
    <row r="27" spans="1:3" x14ac:dyDescent="0.3">
      <c r="A27" s="17" t="s">
        <v>78</v>
      </c>
      <c r="B27" s="17" t="s">
        <v>79</v>
      </c>
      <c r="C27" s="17">
        <v>55</v>
      </c>
    </row>
    <row r="28" spans="1:3" x14ac:dyDescent="0.3">
      <c r="A28" s="17" t="s">
        <v>86</v>
      </c>
      <c r="B28" s="17" t="s">
        <v>87</v>
      </c>
      <c r="C28" s="17">
        <v>29</v>
      </c>
    </row>
    <row r="29" spans="1:3" x14ac:dyDescent="0.3">
      <c r="A29" s="17" t="s">
        <v>92</v>
      </c>
      <c r="B29" s="17" t="s">
        <v>93</v>
      </c>
      <c r="C29" s="17">
        <v>105</v>
      </c>
    </row>
    <row r="30" spans="1:3" x14ac:dyDescent="0.3">
      <c r="A30" s="17" t="s">
        <v>90</v>
      </c>
      <c r="B30" s="17" t="s">
        <v>91</v>
      </c>
      <c r="C30" s="17">
        <v>110</v>
      </c>
    </row>
    <row r="31" spans="1:3" x14ac:dyDescent="0.3">
      <c r="A31" s="17" t="s">
        <v>94</v>
      </c>
      <c r="B31" s="17" t="s">
        <v>95</v>
      </c>
      <c r="C31" s="17">
        <v>66</v>
      </c>
    </row>
    <row r="32" spans="1:3" x14ac:dyDescent="0.3">
      <c r="A32" s="17" t="s">
        <v>98</v>
      </c>
      <c r="B32" s="17" t="s">
        <v>99</v>
      </c>
      <c r="C32" s="17">
        <v>68</v>
      </c>
    </row>
    <row r="33" spans="1:3" x14ac:dyDescent="0.3">
      <c r="A33" s="17" t="s">
        <v>96</v>
      </c>
      <c r="B33" s="17" t="s">
        <v>97</v>
      </c>
      <c r="C33" s="17">
        <v>99</v>
      </c>
    </row>
    <row r="34" spans="1:3" x14ac:dyDescent="0.3">
      <c r="A34" s="17" t="s">
        <v>102</v>
      </c>
      <c r="B34" s="17" t="s">
        <v>103</v>
      </c>
      <c r="C34" s="17">
        <v>63</v>
      </c>
    </row>
    <row r="35" spans="1:3" x14ac:dyDescent="0.3">
      <c r="A35" s="17" t="s">
        <v>108</v>
      </c>
      <c r="B35" s="17" t="s">
        <v>109</v>
      </c>
      <c r="C35" s="17">
        <v>9</v>
      </c>
    </row>
    <row r="36" spans="1:3" x14ac:dyDescent="0.3">
      <c r="A36" s="17" t="s">
        <v>104</v>
      </c>
      <c r="B36" s="17" t="s">
        <v>105</v>
      </c>
      <c r="C36" s="17">
        <v>26</v>
      </c>
    </row>
    <row r="37" spans="1:3" x14ac:dyDescent="0.3">
      <c r="A37" s="17" t="s">
        <v>106</v>
      </c>
      <c r="B37" s="17" t="s">
        <v>107</v>
      </c>
      <c r="C37" s="17">
        <v>100</v>
      </c>
    </row>
    <row r="38" spans="1:3" x14ac:dyDescent="0.3">
      <c r="A38" s="17" t="s">
        <v>110</v>
      </c>
      <c r="B38" s="17" t="s">
        <v>111</v>
      </c>
      <c r="C38" s="17">
        <v>87</v>
      </c>
    </row>
    <row r="39" spans="1:3" x14ac:dyDescent="0.3">
      <c r="A39" s="17" t="s">
        <v>114</v>
      </c>
      <c r="B39" s="17" t="s">
        <v>115</v>
      </c>
      <c r="C39" s="17">
        <v>31</v>
      </c>
    </row>
    <row r="40" spans="1:3" x14ac:dyDescent="0.3">
      <c r="A40" s="17" t="s">
        <v>112</v>
      </c>
      <c r="B40" s="17" t="s">
        <v>113</v>
      </c>
      <c r="C40" s="17">
        <v>64</v>
      </c>
    </row>
    <row r="41" spans="1:3" x14ac:dyDescent="0.3">
      <c r="A41" s="17" t="s">
        <v>116</v>
      </c>
      <c r="B41" s="17" t="s">
        <v>117</v>
      </c>
      <c r="C41" s="17">
        <v>32</v>
      </c>
    </row>
    <row r="42" spans="1:3" x14ac:dyDescent="0.3">
      <c r="A42" s="17" t="s">
        <v>126</v>
      </c>
      <c r="B42" s="17" t="s">
        <v>127</v>
      </c>
      <c r="C42" s="17">
        <v>1</v>
      </c>
    </row>
    <row r="43" spans="1:3" x14ac:dyDescent="0.3">
      <c r="A43" s="17" t="s">
        <v>122</v>
      </c>
      <c r="B43" s="17" t="s">
        <v>123</v>
      </c>
      <c r="C43" s="17">
        <v>2</v>
      </c>
    </row>
    <row r="44" spans="1:3" x14ac:dyDescent="0.3">
      <c r="A44" s="17" t="s">
        <v>118</v>
      </c>
      <c r="B44" s="17" t="s">
        <v>119</v>
      </c>
      <c r="C44" s="17">
        <v>72</v>
      </c>
    </row>
    <row r="45" spans="1:3" x14ac:dyDescent="0.3">
      <c r="A45" s="17" t="s">
        <v>152</v>
      </c>
      <c r="B45" s="17" t="s">
        <v>153</v>
      </c>
      <c r="C45" s="17">
        <v>80</v>
      </c>
    </row>
    <row r="46" spans="1:3" x14ac:dyDescent="0.3">
      <c r="A46" s="17" t="s">
        <v>124</v>
      </c>
      <c r="B46" s="17" t="s">
        <v>125</v>
      </c>
      <c r="C46" s="17">
        <v>67</v>
      </c>
    </row>
    <row r="47" spans="1:3" x14ac:dyDescent="0.3">
      <c r="A47" s="17" t="s">
        <v>120</v>
      </c>
      <c r="B47" s="17" t="s">
        <v>121</v>
      </c>
      <c r="C47" s="17">
        <v>108</v>
      </c>
    </row>
    <row r="48" spans="1:3" x14ac:dyDescent="0.3">
      <c r="A48" s="17" t="s">
        <v>130</v>
      </c>
      <c r="B48" s="17" t="s">
        <v>131</v>
      </c>
      <c r="C48" s="17">
        <v>53</v>
      </c>
    </row>
    <row r="49" spans="1:3" x14ac:dyDescent="0.3">
      <c r="A49" s="17" t="s">
        <v>128</v>
      </c>
      <c r="B49" s="17" t="s">
        <v>129</v>
      </c>
      <c r="C49" s="17">
        <v>49</v>
      </c>
    </row>
    <row r="50" spans="1:3" x14ac:dyDescent="0.3">
      <c r="A50" s="17" t="s">
        <v>132</v>
      </c>
      <c r="B50" s="17" t="s">
        <v>133</v>
      </c>
      <c r="C50" s="17">
        <v>77</v>
      </c>
    </row>
    <row r="51" spans="1:3" x14ac:dyDescent="0.3">
      <c r="A51" s="17" t="s">
        <v>186</v>
      </c>
      <c r="B51" s="17" t="s">
        <v>187</v>
      </c>
      <c r="C51" s="17">
        <v>19</v>
      </c>
    </row>
    <row r="52" spans="1:3" x14ac:dyDescent="0.3">
      <c r="A52" s="17" t="s">
        <v>134</v>
      </c>
      <c r="B52" s="17" t="s">
        <v>135</v>
      </c>
      <c r="C52" s="17">
        <v>36</v>
      </c>
    </row>
    <row r="53" spans="1:3" x14ac:dyDescent="0.3">
      <c r="A53" s="17" t="s">
        <v>136</v>
      </c>
      <c r="B53" s="17" t="s">
        <v>137</v>
      </c>
      <c r="C53" s="17">
        <v>57</v>
      </c>
    </row>
    <row r="54" spans="1:3" x14ac:dyDescent="0.3">
      <c r="A54" s="17" t="s">
        <v>140</v>
      </c>
      <c r="B54" s="17" t="s">
        <v>141</v>
      </c>
      <c r="C54" s="17">
        <v>3</v>
      </c>
    </row>
    <row r="55" spans="1:3" x14ac:dyDescent="0.3">
      <c r="A55" s="17" t="s">
        <v>138</v>
      </c>
      <c r="B55" s="17" t="s">
        <v>139</v>
      </c>
      <c r="C55" s="17">
        <v>103</v>
      </c>
    </row>
    <row r="56" spans="1:3" x14ac:dyDescent="0.3">
      <c r="A56" s="17" t="s">
        <v>142</v>
      </c>
      <c r="B56" s="17" t="s">
        <v>143</v>
      </c>
      <c r="C56" s="17">
        <v>71</v>
      </c>
    </row>
    <row r="57" spans="1:3" x14ac:dyDescent="0.3">
      <c r="A57" s="17" t="s">
        <v>150</v>
      </c>
      <c r="B57" s="17" t="s">
        <v>151</v>
      </c>
      <c r="C57" s="17">
        <v>101</v>
      </c>
    </row>
    <row r="58" spans="1:3" x14ac:dyDescent="0.3">
      <c r="A58" s="17" t="s">
        <v>144</v>
      </c>
      <c r="B58" s="17" t="s">
        <v>145</v>
      </c>
      <c r="C58" s="17">
        <v>12</v>
      </c>
    </row>
    <row r="59" spans="1:3" x14ac:dyDescent="0.3">
      <c r="A59" s="17" t="s">
        <v>146</v>
      </c>
      <c r="B59" s="17" t="s">
        <v>147</v>
      </c>
      <c r="C59" s="17">
        <v>25</v>
      </c>
    </row>
    <row r="60" spans="1:3" x14ac:dyDescent="0.3">
      <c r="A60" s="17" t="s">
        <v>154</v>
      </c>
      <c r="B60" s="17" t="s">
        <v>155</v>
      </c>
      <c r="C60" s="17">
        <v>42</v>
      </c>
    </row>
    <row r="61" spans="1:3" x14ac:dyDescent="0.3">
      <c r="A61" s="17" t="s">
        <v>148</v>
      </c>
      <c r="B61" s="17" t="s">
        <v>149</v>
      </c>
      <c r="C61" s="17">
        <v>109</v>
      </c>
    </row>
    <row r="62" spans="1:3" x14ac:dyDescent="0.3">
      <c r="A62" s="17" t="s">
        <v>52</v>
      </c>
      <c r="B62" s="17" t="s">
        <v>53</v>
      </c>
      <c r="C62" s="17">
        <v>7</v>
      </c>
    </row>
    <row r="63" spans="1:3" x14ac:dyDescent="0.3">
      <c r="A63" s="17" t="s">
        <v>218</v>
      </c>
      <c r="B63" s="17" t="s">
        <v>219</v>
      </c>
      <c r="C63" s="17">
        <v>11</v>
      </c>
    </row>
    <row r="64" spans="1:3" x14ac:dyDescent="0.3">
      <c r="A64" s="17" t="s">
        <v>164</v>
      </c>
      <c r="B64" s="17" t="s">
        <v>165</v>
      </c>
      <c r="C64" s="17">
        <v>41</v>
      </c>
    </row>
    <row r="65" spans="1:3" x14ac:dyDescent="0.3">
      <c r="A65" s="17" t="s">
        <v>156</v>
      </c>
      <c r="B65" s="17" t="s">
        <v>157</v>
      </c>
      <c r="C65" s="17">
        <v>60</v>
      </c>
    </row>
    <row r="66" spans="1:3" x14ac:dyDescent="0.3">
      <c r="A66" s="17" t="s">
        <v>158</v>
      </c>
      <c r="B66" s="17" t="s">
        <v>159</v>
      </c>
      <c r="C66" s="17">
        <v>10</v>
      </c>
    </row>
    <row r="67" spans="1:3" x14ac:dyDescent="0.3">
      <c r="A67" s="17" t="s">
        <v>162</v>
      </c>
      <c r="B67" s="17" t="s">
        <v>163</v>
      </c>
      <c r="C67" s="17">
        <v>28</v>
      </c>
    </row>
    <row r="68" spans="1:3" x14ac:dyDescent="0.3">
      <c r="A68" s="17" t="s">
        <v>166</v>
      </c>
      <c r="B68" s="17" t="s">
        <v>167</v>
      </c>
      <c r="C68" s="17">
        <v>102</v>
      </c>
    </row>
    <row r="69" spans="1:3" x14ac:dyDescent="0.3">
      <c r="A69" s="17" t="s">
        <v>160</v>
      </c>
      <c r="B69" s="17" t="s">
        <v>161</v>
      </c>
      <c r="C69" s="17">
        <v>93</v>
      </c>
    </row>
    <row r="70" spans="1:3" x14ac:dyDescent="0.3">
      <c r="A70" s="17" t="s">
        <v>172</v>
      </c>
      <c r="B70" s="17" t="s">
        <v>173</v>
      </c>
      <c r="C70" s="17">
        <v>8</v>
      </c>
    </row>
    <row r="71" spans="1:3" x14ac:dyDescent="0.3">
      <c r="A71" s="17" t="s">
        <v>168</v>
      </c>
      <c r="B71" s="17" t="s">
        <v>169</v>
      </c>
      <c r="C71" s="17">
        <v>76</v>
      </c>
    </row>
    <row r="72" spans="1:3" x14ac:dyDescent="0.3">
      <c r="A72" s="17" t="s">
        <v>176</v>
      </c>
      <c r="B72" s="17" t="s">
        <v>177</v>
      </c>
      <c r="C72" s="17">
        <v>15</v>
      </c>
    </row>
    <row r="73" spans="1:3" x14ac:dyDescent="0.3">
      <c r="A73" s="17" t="s">
        <v>192</v>
      </c>
      <c r="B73" s="17" t="s">
        <v>193</v>
      </c>
      <c r="C73" s="17">
        <v>91</v>
      </c>
    </row>
    <row r="74" spans="1:3" x14ac:dyDescent="0.3">
      <c r="A74" s="17" t="s">
        <v>180</v>
      </c>
      <c r="B74" s="17" t="s">
        <v>181</v>
      </c>
      <c r="C74" s="17">
        <v>82</v>
      </c>
    </row>
    <row r="75" spans="1:3" x14ac:dyDescent="0.3">
      <c r="A75" s="17" t="s">
        <v>174</v>
      </c>
      <c r="B75" s="17" t="s">
        <v>175</v>
      </c>
      <c r="C75" s="17">
        <v>46</v>
      </c>
    </row>
    <row r="76" spans="1:3" x14ac:dyDescent="0.3">
      <c r="A76" s="17" t="s">
        <v>190</v>
      </c>
      <c r="B76" s="17" t="s">
        <v>191</v>
      </c>
      <c r="C76" s="17">
        <v>61</v>
      </c>
    </row>
    <row r="77" spans="1:3" x14ac:dyDescent="0.3">
      <c r="A77" s="17" t="s">
        <v>184</v>
      </c>
      <c r="B77" s="17" t="s">
        <v>185</v>
      </c>
      <c r="C77" s="17">
        <v>84</v>
      </c>
    </row>
    <row r="78" spans="1:3" x14ac:dyDescent="0.3">
      <c r="A78" s="17" t="s">
        <v>188</v>
      </c>
      <c r="B78" s="17" t="s">
        <v>189</v>
      </c>
      <c r="C78" s="17">
        <v>59</v>
      </c>
    </row>
    <row r="79" spans="1:3" x14ac:dyDescent="0.3">
      <c r="A79" s="17" t="s">
        <v>178</v>
      </c>
      <c r="B79" s="17" t="s">
        <v>179</v>
      </c>
      <c r="C79" s="17">
        <v>78</v>
      </c>
    </row>
    <row r="80" spans="1:3" x14ac:dyDescent="0.3">
      <c r="A80" s="17" t="s">
        <v>182</v>
      </c>
      <c r="B80" s="17" t="s">
        <v>183</v>
      </c>
      <c r="C80" s="17">
        <v>94</v>
      </c>
    </row>
    <row r="81" spans="1:3" x14ac:dyDescent="0.3">
      <c r="A81" s="17" t="s">
        <v>194</v>
      </c>
      <c r="B81" s="17" t="s">
        <v>195</v>
      </c>
      <c r="C81" s="17">
        <v>88</v>
      </c>
    </row>
    <row r="82" spans="1:3" x14ac:dyDescent="0.3">
      <c r="A82" s="17" t="s">
        <v>202</v>
      </c>
      <c r="B82" s="17" t="s">
        <v>203</v>
      </c>
      <c r="C82" s="17">
        <v>37</v>
      </c>
    </row>
    <row r="83" spans="1:3" x14ac:dyDescent="0.3">
      <c r="A83" s="17" t="s">
        <v>198</v>
      </c>
      <c r="B83" s="17" t="s">
        <v>199</v>
      </c>
      <c r="C83" s="17">
        <v>75</v>
      </c>
    </row>
    <row r="84" spans="1:3" x14ac:dyDescent="0.3">
      <c r="A84" s="17" t="s">
        <v>206</v>
      </c>
      <c r="B84" s="17" t="s">
        <v>207</v>
      </c>
      <c r="C84" s="17">
        <v>104</v>
      </c>
    </row>
    <row r="85" spans="1:3" x14ac:dyDescent="0.3">
      <c r="A85" s="17" t="s">
        <v>200</v>
      </c>
      <c r="B85" s="17" t="s">
        <v>201</v>
      </c>
      <c r="C85" s="17">
        <v>45</v>
      </c>
    </row>
    <row r="86" spans="1:3" x14ac:dyDescent="0.3">
      <c r="A86" s="17" t="s">
        <v>196</v>
      </c>
      <c r="B86" s="17" t="s">
        <v>197</v>
      </c>
      <c r="C86" s="17">
        <v>86</v>
      </c>
    </row>
    <row r="87" spans="1:3" x14ac:dyDescent="0.3">
      <c r="A87" s="17" t="s">
        <v>204</v>
      </c>
      <c r="B87" s="17" t="s">
        <v>205</v>
      </c>
      <c r="C87" s="17">
        <v>44</v>
      </c>
    </row>
    <row r="88" spans="1:3" x14ac:dyDescent="0.3">
      <c r="A88" s="17" t="s">
        <v>222</v>
      </c>
      <c r="B88" s="17" t="s">
        <v>223</v>
      </c>
      <c r="C88" s="17">
        <v>16</v>
      </c>
    </row>
    <row r="89" spans="1:3" x14ac:dyDescent="0.3">
      <c r="A89" s="17" t="s">
        <v>42</v>
      </c>
      <c r="B89" s="17" t="s">
        <v>43</v>
      </c>
      <c r="C89" s="17">
        <v>51</v>
      </c>
    </row>
    <row r="90" spans="1:3" x14ac:dyDescent="0.3">
      <c r="A90" s="17" t="s">
        <v>210</v>
      </c>
      <c r="B90" s="17" t="s">
        <v>211</v>
      </c>
      <c r="C90" s="17">
        <v>21</v>
      </c>
    </row>
    <row r="91" spans="1:3" x14ac:dyDescent="0.3">
      <c r="A91" s="17" t="s">
        <v>214</v>
      </c>
      <c r="B91" s="17" t="s">
        <v>215</v>
      </c>
      <c r="C91" s="17">
        <v>34</v>
      </c>
    </row>
    <row r="92" spans="1:3" x14ac:dyDescent="0.3">
      <c r="A92" s="17" t="s">
        <v>212</v>
      </c>
      <c r="B92" s="17" t="s">
        <v>213</v>
      </c>
      <c r="C92" s="17">
        <v>106</v>
      </c>
    </row>
    <row r="93" spans="1:3" x14ac:dyDescent="0.3">
      <c r="A93" s="17" t="s">
        <v>216</v>
      </c>
      <c r="B93" s="17" t="s">
        <v>217</v>
      </c>
      <c r="C93" s="17">
        <v>14</v>
      </c>
    </row>
    <row r="94" spans="1:3" x14ac:dyDescent="0.3">
      <c r="A94" s="17" t="s">
        <v>208</v>
      </c>
      <c r="B94" s="17" t="s">
        <v>209</v>
      </c>
      <c r="C94" s="17">
        <v>62</v>
      </c>
    </row>
    <row r="95" spans="1:3" x14ac:dyDescent="0.3">
      <c r="A95" s="17" t="s">
        <v>100</v>
      </c>
      <c r="B95" s="17" t="s">
        <v>101</v>
      </c>
      <c r="C95" s="17">
        <v>50</v>
      </c>
    </row>
    <row r="96" spans="1:3" x14ac:dyDescent="0.3">
      <c r="A96" s="17" t="s">
        <v>220</v>
      </c>
      <c r="B96" s="17" t="s">
        <v>221</v>
      </c>
      <c r="C96" s="17">
        <v>38</v>
      </c>
    </row>
    <row r="97" spans="1:3" x14ac:dyDescent="0.3">
      <c r="A97" s="17" t="s">
        <v>224</v>
      </c>
      <c r="B97" s="17" t="s">
        <v>225</v>
      </c>
      <c r="C97" s="17">
        <v>73</v>
      </c>
    </row>
    <row r="98" spans="1:3" x14ac:dyDescent="0.3">
      <c r="A98" s="17" t="s">
        <v>230</v>
      </c>
      <c r="B98" s="17" t="s">
        <v>231</v>
      </c>
      <c r="C98" s="17">
        <v>65</v>
      </c>
    </row>
    <row r="99" spans="1:3" x14ac:dyDescent="0.3">
      <c r="A99" s="17" t="s">
        <v>226</v>
      </c>
      <c r="B99" s="17" t="s">
        <v>227</v>
      </c>
      <c r="C99" s="17">
        <v>43</v>
      </c>
    </row>
    <row r="100" spans="1:3" x14ac:dyDescent="0.3">
      <c r="A100" s="17" t="s">
        <v>228</v>
      </c>
      <c r="B100" s="17" t="s">
        <v>229</v>
      </c>
      <c r="C100" s="17">
        <v>52</v>
      </c>
    </row>
    <row r="101" spans="1:3" x14ac:dyDescent="0.3">
      <c r="A101" s="17" t="s">
        <v>234</v>
      </c>
      <c r="B101" s="17" t="s">
        <v>235</v>
      </c>
      <c r="C101" s="17">
        <v>90</v>
      </c>
    </row>
    <row r="102" spans="1:3" x14ac:dyDescent="0.3">
      <c r="A102" s="17" t="s">
        <v>238</v>
      </c>
      <c r="B102" s="17" t="s">
        <v>239</v>
      </c>
      <c r="C102" s="17">
        <v>22</v>
      </c>
    </row>
    <row r="103" spans="1:3" x14ac:dyDescent="0.3">
      <c r="A103" s="17" t="s">
        <v>232</v>
      </c>
      <c r="B103" s="17" t="s">
        <v>233</v>
      </c>
      <c r="C103" s="17">
        <v>81</v>
      </c>
    </row>
    <row r="104" spans="1:3" x14ac:dyDescent="0.3">
      <c r="A104" s="17" t="s">
        <v>236</v>
      </c>
      <c r="B104" s="17" t="s">
        <v>237</v>
      </c>
      <c r="C104" s="17">
        <v>69</v>
      </c>
    </row>
    <row r="105" spans="1:3" x14ac:dyDescent="0.3">
      <c r="A105" s="17" t="s">
        <v>258</v>
      </c>
      <c r="B105" s="17" t="s">
        <v>259</v>
      </c>
      <c r="C105" s="17">
        <v>92</v>
      </c>
    </row>
    <row r="106" spans="1:3" x14ac:dyDescent="0.3">
      <c r="A106" s="17" t="s">
        <v>242</v>
      </c>
      <c r="B106" s="17" t="s">
        <v>243</v>
      </c>
      <c r="C106" s="17">
        <v>112</v>
      </c>
    </row>
    <row r="107" spans="1:3" x14ac:dyDescent="0.3">
      <c r="A107" s="17" t="s">
        <v>244</v>
      </c>
      <c r="B107" s="17" t="s">
        <v>245</v>
      </c>
      <c r="C107" s="17">
        <v>116</v>
      </c>
    </row>
    <row r="108" spans="1:3" x14ac:dyDescent="0.3">
      <c r="A108" s="17" t="s">
        <v>246</v>
      </c>
      <c r="B108" s="17" t="s">
        <v>247</v>
      </c>
      <c r="C108" s="17">
        <v>118</v>
      </c>
    </row>
    <row r="109" spans="1:3" x14ac:dyDescent="0.3">
      <c r="A109" s="17" t="s">
        <v>248</v>
      </c>
      <c r="B109" s="17" t="s">
        <v>249</v>
      </c>
      <c r="C109" s="17">
        <v>115</v>
      </c>
    </row>
    <row r="110" spans="1:3" x14ac:dyDescent="0.3">
      <c r="A110" s="17" t="s">
        <v>250</v>
      </c>
      <c r="B110" s="17" t="s">
        <v>251</v>
      </c>
      <c r="C110" s="17">
        <v>114</v>
      </c>
    </row>
    <row r="111" spans="1:3" x14ac:dyDescent="0.3">
      <c r="A111" s="17" t="s">
        <v>252</v>
      </c>
      <c r="B111" s="17" t="s">
        <v>253</v>
      </c>
      <c r="C111" s="17">
        <v>117</v>
      </c>
    </row>
    <row r="112" spans="1:3" x14ac:dyDescent="0.3">
      <c r="A112" s="17" t="s">
        <v>254</v>
      </c>
      <c r="B112" s="17" t="s">
        <v>255</v>
      </c>
      <c r="C112" s="17">
        <v>113</v>
      </c>
    </row>
    <row r="113" spans="1:3" x14ac:dyDescent="0.3">
      <c r="A113" s="17" t="s">
        <v>256</v>
      </c>
      <c r="B113" s="17" t="s">
        <v>257</v>
      </c>
      <c r="C113" s="17">
        <v>111</v>
      </c>
    </row>
    <row r="114" spans="1:3" x14ac:dyDescent="0.3">
      <c r="A114" s="17" t="s">
        <v>260</v>
      </c>
      <c r="B114" s="17" t="s">
        <v>261</v>
      </c>
      <c r="C114" s="17">
        <v>23</v>
      </c>
    </row>
    <row r="115" spans="1:3" x14ac:dyDescent="0.3">
      <c r="A115" s="17" t="s">
        <v>240</v>
      </c>
      <c r="B115" s="17" t="s">
        <v>241</v>
      </c>
      <c r="C115" s="17">
        <v>74</v>
      </c>
    </row>
    <row r="116" spans="1:3" x14ac:dyDescent="0.3">
      <c r="A116" s="17" t="s">
        <v>262</v>
      </c>
      <c r="B116" s="17" t="s">
        <v>263</v>
      </c>
      <c r="C116" s="17">
        <v>54</v>
      </c>
    </row>
    <row r="117" spans="1:3" x14ac:dyDescent="0.3">
      <c r="A117" s="17" t="s">
        <v>266</v>
      </c>
      <c r="B117" s="17" t="s">
        <v>267</v>
      </c>
      <c r="C117" s="17">
        <v>39</v>
      </c>
    </row>
    <row r="118" spans="1:3" x14ac:dyDescent="0.3">
      <c r="A118" s="17" t="s">
        <v>264</v>
      </c>
      <c r="B118" s="17" t="s">
        <v>265</v>
      </c>
      <c r="C118" s="17">
        <v>70</v>
      </c>
    </row>
    <row r="119" spans="1:3" x14ac:dyDescent="0.3">
      <c r="A119" s="17" t="s">
        <v>268</v>
      </c>
      <c r="B119" s="17" t="s">
        <v>269</v>
      </c>
      <c r="C119" s="17">
        <v>30</v>
      </c>
    </row>
    <row r="120" spans="1:3" x14ac:dyDescent="0.3">
      <c r="A120" s="17" t="s">
        <v>270</v>
      </c>
      <c r="B120" s="17" t="s">
        <v>271</v>
      </c>
      <c r="C120" s="17">
        <v>40</v>
      </c>
    </row>
  </sheetData>
  <autoFilter ref="A1:C1" xr:uid="{00000000-0009-0000-0000-000002000000}">
    <sortState xmlns:xlrd2="http://schemas.microsoft.com/office/spreadsheetml/2017/richdata2" ref="A2:C120">
      <sortCondition ref="B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Résultats</vt:lpstr>
      <vt:lpstr>QA-QC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Coudret</dc:creator>
  <cp:lastModifiedBy>Florian Breider</cp:lastModifiedBy>
  <cp:lastPrinted>2024-04-19T13:48:39Z</cp:lastPrinted>
  <dcterms:created xsi:type="dcterms:W3CDTF">2021-08-24T13:13:58Z</dcterms:created>
  <dcterms:modified xsi:type="dcterms:W3CDTF">2024-10-18T12:28:03Z</dcterms:modified>
</cp:coreProperties>
</file>